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255" tabRatio="588" activeTab="0"/>
  </bookViews>
  <sheets>
    <sheet name="Поселения" sheetId="1" r:id="rId1"/>
  </sheets>
  <definedNames>
    <definedName name="ExternalData_1" localSheetId="0">'Поселения'!$A$5:$B$5</definedName>
    <definedName name="_xlnm.Print_Titles" localSheetId="0">'Поселения'!$B:$B,'Поселения'!$3:$4</definedName>
  </definedNames>
  <calcPr fullCalcOnLoad="1"/>
</workbook>
</file>

<file path=xl/sharedStrings.xml><?xml version="1.0" encoding="utf-8"?>
<sst xmlns="http://schemas.openxmlformats.org/spreadsheetml/2006/main" count="164" uniqueCount="44">
  <si>
    <t>Пучежское городское поселение</t>
  </si>
  <si>
    <t xml:space="preserve"> </t>
  </si>
  <si>
    <t>НАЛОГОВЫЕ И НЕНАЛОГОВЫЕ ДОХОДЫ - ВСЕГО</t>
  </si>
  <si>
    <t>НАЛОГОВЫЕ ДОХОДЫ</t>
  </si>
  <si>
    <t xml:space="preserve"> Налог на доходы физических лиц (КБК 10102000010000110)</t>
  </si>
  <si>
    <t xml:space="preserve"> Единый сельскохозяйственный налог (КБК 10503000000000110)</t>
  </si>
  <si>
    <t xml:space="preserve"> Налог на имущество физических лиц (КБК 10601000000000110)</t>
  </si>
  <si>
    <t xml:space="preserve"> Земельный налог (КБК 10606000000000110)</t>
  </si>
  <si>
    <t xml:space="preserve"> Государственная пошлина (КБК 10800000000000000)</t>
  </si>
  <si>
    <t>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</si>
  <si>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(КБК 11105010000000120)</t>
  </si>
  <si>
    <t>Доходы от сдачи в аренду имущества, находящегося в оперативном управлении органов государственной власти, орагнов местного самоуправления, государственных внебюджетных фондов и созданных ими учреждений (за исключнием имущества бюджетных и автономных учреждений) (КБК 1110503000000120)</t>
  </si>
  <si>
    <t>Доходы от сдачи в аренду имущества, составляющего государственную (муниципальную) казну (за исключением земельных участков) (КБК 00011105070000000120)</t>
  </si>
  <si>
    <t xml:space="preserve"> Прочие доходы от использований имущества и прав,находящихся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(КБК 11109000000000100)</t>
  </si>
  <si>
    <t>Доходы от оказания платных услуг (работ) и компенсации затрат государства  (КБК 11300000000000100)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</si>
  <si>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(КБК 11402000000000000)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</si>
  <si>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(КБК 11406000000000400)</t>
  </si>
  <si>
    <t xml:space="preserve"> Административные платежи и сборы (КБК 11500000000000100)</t>
  </si>
  <si>
    <t>Штрафы, санкции, возмещение ущерба (КБК 11600000000000100)</t>
  </si>
  <si>
    <t>Невыясненные поступления (КБК 11701000000000100)</t>
  </si>
  <si>
    <t xml:space="preserve"> Прочие неналоговые доходы (КБК 11705000000000100)</t>
  </si>
  <si>
    <t>Наменование организации</t>
  </si>
  <si>
    <t>Акцизы по подакцизным товарам (продукции), производимым на территории Российской Федерации (КБК 10302000010000110)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</si>
  <si>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 (КБК 11105020000000120)</t>
  </si>
  <si>
    <t>Платежи от государственных и муниципальных унитарных предприятий (КБК 11107000000000120)</t>
  </si>
  <si>
    <t>Доходы от продажи квартир (КБК 00011401000000000410)</t>
  </si>
  <si>
    <t>Доходы от продажи земельных участков, государственная собственность на которые не разграничена (КБК 11406010000000430)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</si>
  <si>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(КБК 11406020000000430)</t>
  </si>
  <si>
    <t>Исполнено на 01.04.2016</t>
  </si>
  <si>
    <t>Процент исполнения доходов на 01.04.2016</t>
  </si>
  <si>
    <t>Темп роста (снижения) (январь-март 2016 к январю-марту 2015)</t>
  </si>
  <si>
    <t>Утверждено на 2017 год</t>
  </si>
  <si>
    <t>Исполнено на 01.04.2017</t>
  </si>
  <si>
    <t xml:space="preserve"> НДФЛ в сопоставимых условиях*</t>
  </si>
  <si>
    <t xml:space="preserve"> ЕСХН в сопоставимых условиях**</t>
  </si>
  <si>
    <t>Исполнено на 01.10.2017</t>
  </si>
  <si>
    <t>Исполнено на 01.10.2016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</si>
  <si>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 (11406300000000430)</t>
  </si>
  <si>
    <t>НДФЛ на 01.10.2017 в сопоставимых к 2016 году условиях</t>
  </si>
  <si>
    <t>Темп роста (снижения) (январь-сетябрь 2017 к январю-сентябрю 2016)</t>
  </si>
  <si>
    <t>ЕСХН на 01.10.2017 в сопоставимых к 2016 году условиях</t>
  </si>
  <si>
    <t>Темп роста (снижения) (январь-сентябрь 2017 к январю-сентябрю 2016)</t>
  </si>
  <si>
    <t>Процент исполнения доходов на 01.10.2017</t>
  </si>
  <si>
    <r>
      <t xml:space="preserve">Исполнение налоговых и неналоговых доходов бюджета Пучежского городского поселения на 01.10.2017 </t>
    </r>
    <r>
      <rPr>
        <sz val="18"/>
        <rFont val="Times New Roman"/>
        <family val="1"/>
      </rPr>
      <t>(рублей)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</si>
</sst>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49">
    <font>
      <sz val="10"/>
      <color theme="1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2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55" applyAlignment="1">
      <alignment horizontal="justify"/>
      <protection/>
    </xf>
    <xf numFmtId="0" fontId="2" fillId="0" borderId="0" xfId="55">
      <alignment/>
      <protection/>
    </xf>
    <xf numFmtId="0" fontId="5" fillId="0" borderId="11" xfId="55" applyFont="1" applyBorder="1" applyAlignment="1">
      <alignment vertical="center"/>
      <protection/>
    </xf>
    <xf numFmtId="0" fontId="8" fillId="0" borderId="11" xfId="55" applyFont="1" applyBorder="1" applyAlignment="1">
      <alignment vertical="center"/>
      <protection/>
    </xf>
    <xf numFmtId="0" fontId="3" fillId="33" borderId="12" xfId="55" applyFont="1" applyFill="1" applyBorder="1" applyAlignment="1">
      <alignment vertical="top" wrapText="1" readingOrder="1"/>
      <protection/>
    </xf>
    <xf numFmtId="4" fontId="3" fillId="33" borderId="13" xfId="55" applyNumberFormat="1" applyFont="1" applyFill="1" applyBorder="1" applyAlignment="1">
      <alignment horizontal="right" shrinkToFit="1"/>
      <protection/>
    </xf>
    <xf numFmtId="0" fontId="3" fillId="0" borderId="13" xfId="55" applyFont="1" applyBorder="1" applyAlignment="1">
      <alignment horizontal="justify" vertical="top"/>
      <protection/>
    </xf>
    <xf numFmtId="0" fontId="9" fillId="0" borderId="0" xfId="55" applyFont="1" applyAlignment="1">
      <alignment vertical="top"/>
      <protection/>
    </xf>
    <xf numFmtId="0" fontId="11" fillId="33" borderId="13" xfId="55" applyFont="1" applyFill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/>
      <protection/>
    </xf>
    <xf numFmtId="4" fontId="3" fillId="33" borderId="13" xfId="55" applyNumberFormat="1" applyFont="1" applyFill="1" applyBorder="1" applyAlignment="1">
      <alignment wrapText="1"/>
      <protection/>
    </xf>
    <xf numFmtId="0" fontId="3" fillId="33" borderId="13" xfId="55" applyFont="1" applyFill="1" applyBorder="1" applyAlignment="1">
      <alignment horizontal="center" wrapText="1"/>
      <protection/>
    </xf>
    <xf numFmtId="0" fontId="2" fillId="33" borderId="0" xfId="55" applyFont="1" applyFill="1">
      <alignment/>
      <protection/>
    </xf>
    <xf numFmtId="0" fontId="3" fillId="0" borderId="13" xfId="55" applyFont="1" applyBorder="1" applyAlignment="1">
      <alignment horizontal="center" vertical="top" wrapText="1"/>
      <protection/>
    </xf>
    <xf numFmtId="0" fontId="2" fillId="0" borderId="0" xfId="55" applyFont="1" applyAlignment="1">
      <alignment vertical="top"/>
      <protection/>
    </xf>
    <xf numFmtId="4" fontId="3" fillId="33" borderId="13" xfId="55" applyNumberFormat="1" applyFont="1" applyFill="1" applyBorder="1" applyAlignment="1">
      <alignment horizontal="right" wrapText="1"/>
      <protection/>
    </xf>
    <xf numFmtId="4" fontId="3" fillId="33" borderId="12" xfId="55" applyNumberFormat="1" applyFont="1" applyFill="1" applyBorder="1" applyAlignment="1">
      <alignment wrapText="1" readingOrder="1"/>
      <protection/>
    </xf>
    <xf numFmtId="164" fontId="3" fillId="33" borderId="13" xfId="55" applyNumberFormat="1" applyFont="1" applyFill="1" applyBorder="1" applyAlignment="1">
      <alignment horizontal="right"/>
      <protection/>
    </xf>
    <xf numFmtId="4" fontId="3" fillId="33" borderId="13" xfId="55" applyNumberFormat="1" applyFont="1" applyFill="1" applyBorder="1" applyAlignment="1">
      <alignment horizontal="right"/>
      <protection/>
    </xf>
    <xf numFmtId="4" fontId="3" fillId="33" borderId="13" xfId="55" applyNumberFormat="1" applyFont="1" applyFill="1" applyBorder="1" applyAlignment="1">
      <alignment/>
      <protection/>
    </xf>
    <xf numFmtId="165" fontId="3" fillId="33" borderId="13" xfId="55" applyNumberFormat="1" applyFont="1" applyFill="1" applyBorder="1" applyAlignment="1">
      <alignment horizontal="right"/>
      <protection/>
    </xf>
    <xf numFmtId="4" fontId="3" fillId="33" borderId="14" xfId="55" applyNumberFormat="1" applyFont="1" applyFill="1" applyBorder="1" applyAlignment="1">
      <alignment horizontal="right" shrinkToFit="1"/>
      <protection/>
    </xf>
    <xf numFmtId="0" fontId="2" fillId="33" borderId="0" xfId="55" applyFill="1">
      <alignment/>
      <protection/>
    </xf>
    <xf numFmtId="164" fontId="4" fillId="33" borderId="13" xfId="55" applyNumberFormat="1" applyFont="1" applyFill="1" applyBorder="1" applyAlignment="1">
      <alignment horizontal="right"/>
      <protection/>
    </xf>
    <xf numFmtId="0" fontId="2" fillId="0" borderId="0" xfId="55" applyAlignment="1">
      <alignment vertical="top" wrapText="1"/>
      <protection/>
    </xf>
    <xf numFmtId="4" fontId="2" fillId="0" borderId="0" xfId="55" applyNumberFormat="1" applyAlignment="1">
      <alignment vertical="top" wrapText="1"/>
      <protection/>
    </xf>
    <xf numFmtId="0" fontId="8" fillId="33" borderId="11" xfId="55" applyFont="1" applyFill="1" applyBorder="1" applyAlignment="1">
      <alignment vertical="center"/>
      <protection/>
    </xf>
    <xf numFmtId="4" fontId="3" fillId="0" borderId="13" xfId="55" applyNumberFormat="1" applyFont="1" applyFill="1" applyBorder="1" applyAlignment="1">
      <alignment horizontal="right" shrinkToFi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164" fontId="3" fillId="33" borderId="12" xfId="55" applyNumberFormat="1" applyFont="1" applyFill="1" applyBorder="1" applyAlignment="1">
      <alignment horizontal="right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3" xfId="55" applyFont="1" applyFill="1" applyBorder="1" applyAlignment="1">
      <alignment horizontal="center" vertical="top" wrapText="1"/>
      <protection/>
    </xf>
    <xf numFmtId="0" fontId="2" fillId="0" borderId="0" xfId="55" applyBorder="1">
      <alignment/>
      <protection/>
    </xf>
    <xf numFmtId="0" fontId="5" fillId="0" borderId="0" xfId="55" applyFont="1" applyBorder="1" applyAlignment="1">
      <alignment vertical="center"/>
      <protection/>
    </xf>
    <xf numFmtId="0" fontId="4" fillId="19" borderId="12" xfId="55" applyFont="1" applyFill="1" applyBorder="1" applyAlignment="1">
      <alignment horizontal="center" vertical="top" wrapText="1"/>
      <protection/>
    </xf>
    <xf numFmtId="0" fontId="4" fillId="19" borderId="15" xfId="55" applyFont="1" applyFill="1" applyBorder="1" applyAlignment="1">
      <alignment horizontal="center" vertical="top" wrapText="1"/>
      <protection/>
    </xf>
    <xf numFmtId="0" fontId="4" fillId="19" borderId="14" xfId="55" applyFont="1" applyFill="1" applyBorder="1" applyAlignment="1">
      <alignment horizontal="center" vertical="top" wrapText="1"/>
      <protection/>
    </xf>
    <xf numFmtId="0" fontId="4" fillId="11" borderId="12" xfId="55" applyFont="1" applyFill="1" applyBorder="1" applyAlignment="1">
      <alignment horizontal="center" vertical="center" wrapText="1"/>
      <protection/>
    </xf>
    <xf numFmtId="0" fontId="4" fillId="11" borderId="14" xfId="55" applyFont="1" applyFill="1" applyBorder="1" applyAlignment="1">
      <alignment horizontal="center" vertical="center" wrapText="1"/>
      <protection/>
    </xf>
    <xf numFmtId="0" fontId="4" fillId="8" borderId="12" xfId="55" applyFont="1" applyFill="1" applyBorder="1" applyAlignment="1">
      <alignment horizontal="center" vertical="center" wrapText="1"/>
      <protection/>
    </xf>
    <xf numFmtId="0" fontId="4" fillId="8" borderId="15" xfId="55" applyFont="1" applyFill="1" applyBorder="1" applyAlignment="1">
      <alignment horizontal="center" vertical="center" wrapText="1"/>
      <protection/>
    </xf>
    <xf numFmtId="0" fontId="4" fillId="8" borderId="14" xfId="55" applyFont="1" applyFill="1" applyBorder="1" applyAlignment="1">
      <alignment horizontal="center" vertical="center" wrapText="1"/>
      <protection/>
    </xf>
    <xf numFmtId="0" fontId="4" fillId="16" borderId="13" xfId="55" applyFont="1" applyFill="1" applyBorder="1" applyAlignment="1">
      <alignment horizontal="center" vertical="center" wrapText="1"/>
      <protection/>
    </xf>
    <xf numFmtId="0" fontId="4" fillId="11" borderId="15" xfId="55" applyFont="1" applyFill="1" applyBorder="1" applyAlignment="1">
      <alignment horizontal="center" vertical="center" wrapText="1"/>
      <protection/>
    </xf>
    <xf numFmtId="0" fontId="4" fillId="3" borderId="12" xfId="55" applyFont="1" applyFill="1" applyBorder="1" applyAlignment="1">
      <alignment horizontal="center" vertical="top" wrapText="1"/>
      <protection/>
    </xf>
    <xf numFmtId="0" fontId="4" fillId="3" borderId="15" xfId="55" applyFont="1" applyFill="1" applyBorder="1" applyAlignment="1">
      <alignment horizontal="center" vertical="top" wrapText="1"/>
      <protection/>
    </xf>
    <xf numFmtId="0" fontId="4" fillId="3" borderId="14" xfId="55" applyFont="1" applyFill="1" applyBorder="1" applyAlignment="1">
      <alignment horizontal="center" vertical="top" wrapText="1"/>
      <protection/>
    </xf>
    <xf numFmtId="0" fontId="4" fillId="16" borderId="12" xfId="55" applyFont="1" applyFill="1" applyBorder="1" applyAlignment="1">
      <alignment horizontal="center" vertical="center" wrapText="1"/>
      <protection/>
    </xf>
    <xf numFmtId="0" fontId="4" fillId="16" borderId="15" xfId="55" applyFont="1" applyFill="1" applyBorder="1" applyAlignment="1">
      <alignment horizontal="center" vertical="center" wrapText="1"/>
      <protection/>
    </xf>
    <xf numFmtId="0" fontId="4" fillId="16" borderId="14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4" fillId="31" borderId="12" xfId="55" applyFont="1" applyFill="1" applyBorder="1" applyAlignment="1">
      <alignment horizontal="center" vertical="center" wrapText="1"/>
      <protection/>
    </xf>
    <xf numFmtId="0" fontId="4" fillId="31" borderId="14" xfId="55" applyFont="1" applyFill="1" applyBorder="1" applyAlignment="1">
      <alignment horizontal="center" vertical="center" wrapText="1"/>
      <protection/>
    </xf>
    <xf numFmtId="0" fontId="4" fillId="35" borderId="12" xfId="55" applyFont="1" applyFill="1" applyBorder="1" applyAlignment="1">
      <alignment horizontal="center" vertical="center" wrapText="1"/>
      <protection/>
    </xf>
    <xf numFmtId="0" fontId="4" fillId="35" borderId="15" xfId="55" applyFont="1" applyFill="1" applyBorder="1" applyAlignment="1">
      <alignment horizontal="center" vertical="center" wrapText="1"/>
      <protection/>
    </xf>
    <xf numFmtId="0" fontId="4" fillId="6" borderId="12" xfId="55" applyFont="1" applyFill="1" applyBorder="1" applyAlignment="1">
      <alignment horizontal="center" vertical="center" wrapText="1"/>
      <protection/>
    </xf>
    <xf numFmtId="0" fontId="4" fillId="6" borderId="15" xfId="55" applyFont="1" applyFill="1" applyBorder="1" applyAlignment="1">
      <alignment horizontal="center" vertical="center" wrapText="1"/>
      <protection/>
    </xf>
    <xf numFmtId="0" fontId="4" fillId="6" borderId="14" xfId="55" applyFont="1" applyFill="1" applyBorder="1" applyAlignment="1">
      <alignment horizontal="center" vertical="center" wrapText="1"/>
      <protection/>
    </xf>
    <xf numFmtId="0" fontId="4" fillId="3" borderId="12" xfId="55" applyFont="1" applyFill="1" applyBorder="1" applyAlignment="1">
      <alignment horizontal="center" vertical="center" wrapText="1"/>
      <protection/>
    </xf>
    <xf numFmtId="0" fontId="4" fillId="3" borderId="15" xfId="55" applyFont="1" applyFill="1" applyBorder="1" applyAlignment="1">
      <alignment horizontal="center" vertical="center" wrapText="1"/>
      <protection/>
    </xf>
    <xf numFmtId="0" fontId="4" fillId="3" borderId="14" xfId="55" applyFont="1" applyFill="1" applyBorder="1" applyAlignment="1">
      <alignment horizontal="center" vertical="center" wrapText="1"/>
      <protection/>
    </xf>
    <xf numFmtId="0" fontId="48" fillId="5" borderId="12" xfId="18" applyFont="1" applyBorder="1" applyAlignment="1">
      <alignment horizontal="center" vertical="center" wrapText="1"/>
    </xf>
    <xf numFmtId="0" fontId="48" fillId="5" borderId="15" xfId="18" applyFont="1" applyBorder="1" applyAlignment="1">
      <alignment horizontal="center" vertical="center" wrapText="1"/>
    </xf>
    <xf numFmtId="0" fontId="48" fillId="5" borderId="14" xfId="18" applyFont="1" applyBorder="1" applyAlignment="1">
      <alignment horizontal="center" vertical="center" wrapText="1"/>
    </xf>
    <xf numFmtId="0" fontId="4" fillId="9" borderId="12" xfId="55" applyFont="1" applyFill="1" applyBorder="1" applyAlignment="1">
      <alignment horizontal="center" vertical="top" wrapText="1"/>
      <protection/>
    </xf>
    <xf numFmtId="0" fontId="4" fillId="9" borderId="15" xfId="55" applyFont="1" applyFill="1" applyBorder="1" applyAlignment="1">
      <alignment horizontal="center" vertical="top" wrapText="1"/>
      <protection/>
    </xf>
    <xf numFmtId="0" fontId="4" fillId="9" borderId="14" xfId="55" applyFont="1" applyFill="1" applyBorder="1" applyAlignment="1">
      <alignment horizontal="center" vertical="top" wrapText="1"/>
      <protection/>
    </xf>
    <xf numFmtId="0" fontId="10" fillId="11" borderId="12" xfId="55" applyFont="1" applyFill="1" applyBorder="1" applyAlignment="1">
      <alignment horizontal="center" vertical="top" wrapText="1"/>
      <protection/>
    </xf>
    <xf numFmtId="0" fontId="10" fillId="11" borderId="15" xfId="55" applyFont="1" applyFill="1" applyBorder="1" applyAlignment="1">
      <alignment horizontal="center" vertical="top" wrapText="1"/>
      <protection/>
    </xf>
    <xf numFmtId="0" fontId="10" fillId="11" borderId="14" xfId="55" applyFont="1" applyFill="1" applyBorder="1" applyAlignment="1">
      <alignment horizontal="center" vertical="top" wrapText="1"/>
      <protection/>
    </xf>
    <xf numFmtId="0" fontId="4" fillId="18" borderId="12" xfId="55" applyFont="1" applyFill="1" applyBorder="1" applyAlignment="1">
      <alignment horizontal="center" vertical="center" wrapText="1"/>
      <protection/>
    </xf>
    <xf numFmtId="0" fontId="4" fillId="18" borderId="15" xfId="55" applyFont="1" applyFill="1" applyBorder="1" applyAlignment="1">
      <alignment horizontal="center" vertical="center" wrapText="1"/>
      <protection/>
    </xf>
    <xf numFmtId="0" fontId="4" fillId="18" borderId="14" xfId="55" applyFont="1" applyFill="1" applyBorder="1" applyAlignment="1">
      <alignment horizontal="center" vertical="center" wrapText="1"/>
      <protection/>
    </xf>
    <xf numFmtId="0" fontId="48" fillId="6" borderId="12" xfId="20" applyFont="1" applyBorder="1" applyAlignment="1">
      <alignment horizontal="center" vertical="center" wrapText="1"/>
    </xf>
    <xf numFmtId="0" fontId="48" fillId="6" borderId="15" xfId="20" applyFont="1" applyBorder="1" applyAlignment="1">
      <alignment horizontal="center" vertical="center" wrapText="1"/>
    </xf>
    <xf numFmtId="0" fontId="48" fillId="6" borderId="14" xfId="20" applyFont="1" applyBorder="1" applyAlignment="1">
      <alignment horizontal="center" vertical="center" wrapText="1"/>
    </xf>
    <xf numFmtId="0" fontId="10" fillId="36" borderId="12" xfId="55" applyFont="1" applyFill="1" applyBorder="1" applyAlignment="1">
      <alignment horizontal="center" vertical="top" wrapText="1"/>
      <protection/>
    </xf>
    <xf numFmtId="0" fontId="10" fillId="36" borderId="15" xfId="55" applyFont="1" applyFill="1" applyBorder="1" applyAlignment="1">
      <alignment horizontal="center" vertical="top" wrapText="1"/>
      <protection/>
    </xf>
    <xf numFmtId="0" fontId="10" fillId="36" borderId="14" xfId="55" applyFont="1" applyFill="1" applyBorder="1" applyAlignment="1">
      <alignment horizontal="center" vertical="top" wrapText="1"/>
      <protection/>
    </xf>
    <xf numFmtId="0" fontId="4" fillId="10" borderId="12" xfId="55" applyFont="1" applyFill="1" applyBorder="1" applyAlignment="1">
      <alignment horizontal="center" vertical="center" wrapText="1"/>
      <protection/>
    </xf>
    <xf numFmtId="0" fontId="4" fillId="10" borderId="15" xfId="55" applyFont="1" applyFill="1" applyBorder="1" applyAlignment="1">
      <alignment horizontal="center" vertical="center" wrapText="1"/>
      <protection/>
    </xf>
    <xf numFmtId="0" fontId="4" fillId="10" borderId="14" xfId="55" applyFont="1" applyFill="1" applyBorder="1" applyAlignment="1">
      <alignment horizontal="center" vertical="center" wrapText="1"/>
      <protection/>
    </xf>
    <xf numFmtId="0" fontId="4" fillId="19" borderId="12" xfId="55" applyFont="1" applyFill="1" applyBorder="1" applyAlignment="1">
      <alignment horizontal="center" vertical="center" wrapText="1"/>
      <protection/>
    </xf>
    <xf numFmtId="0" fontId="4" fillId="19" borderId="15" xfId="55" applyFont="1" applyFill="1" applyBorder="1" applyAlignment="1">
      <alignment horizontal="center" vertical="center" wrapText="1"/>
      <protection/>
    </xf>
    <xf numFmtId="0" fontId="4" fillId="19" borderId="14" xfId="55" applyFont="1" applyFill="1" applyBorder="1" applyAlignment="1">
      <alignment horizontal="center" vertical="center" wrapText="1"/>
      <protection/>
    </xf>
    <xf numFmtId="0" fontId="4" fillId="37" borderId="12" xfId="55" applyFont="1" applyFill="1" applyBorder="1" applyAlignment="1">
      <alignment horizontal="center" vertical="center" wrapText="1"/>
      <protection/>
    </xf>
    <xf numFmtId="0" fontId="4" fillId="37" borderId="15" xfId="55" applyFont="1" applyFill="1" applyBorder="1" applyAlignment="1">
      <alignment horizontal="center" vertical="center" wrapText="1"/>
      <protection/>
    </xf>
    <xf numFmtId="0" fontId="4" fillId="37" borderId="14" xfId="55" applyFont="1" applyFill="1" applyBorder="1" applyAlignment="1">
      <alignment horizontal="center" vertical="center" wrapText="1"/>
      <protection/>
    </xf>
    <xf numFmtId="0" fontId="10" fillId="13" borderId="12" xfId="55" applyFont="1" applyFill="1" applyBorder="1" applyAlignment="1">
      <alignment horizontal="center" vertical="center" wrapText="1"/>
      <protection/>
    </xf>
    <xf numFmtId="0" fontId="10" fillId="13" borderId="15" xfId="55" applyFont="1" applyFill="1" applyBorder="1" applyAlignment="1">
      <alignment horizontal="center" vertical="center" wrapText="1"/>
      <protection/>
    </xf>
    <xf numFmtId="0" fontId="10" fillId="9" borderId="12" xfId="55" applyFont="1" applyFill="1" applyBorder="1" applyAlignment="1">
      <alignment horizontal="center" vertical="center" wrapText="1"/>
      <protection/>
    </xf>
    <xf numFmtId="0" fontId="10" fillId="9" borderId="15" xfId="55" applyFont="1" applyFill="1" applyBorder="1" applyAlignment="1">
      <alignment horizontal="center" vertical="center" wrapText="1"/>
      <protection/>
    </xf>
    <xf numFmtId="0" fontId="10" fillId="9" borderId="1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— акцент4 2" xfId="19"/>
    <cellStyle name="20% - Акцент5" xfId="20"/>
    <cellStyle name="20% — акцент5 2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E8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" sqref="G2"/>
    </sheetView>
  </sheetViews>
  <sheetFormatPr defaultColWidth="9.140625" defaultRowHeight="12.75" outlineLevelRow="1" outlineLevelCol="1"/>
  <cols>
    <col min="1" max="1" width="6.140625" style="2" hidden="1" customWidth="1"/>
    <col min="2" max="2" width="43.7109375" style="2" customWidth="1"/>
    <col min="3" max="5" width="19.7109375" style="2" customWidth="1"/>
    <col min="6" max="7" width="12.7109375" style="2" customWidth="1"/>
    <col min="8" max="10" width="19.7109375" style="2" customWidth="1"/>
    <col min="11" max="12" width="12.7109375" style="2" customWidth="1"/>
    <col min="13" max="15" width="19.7109375" style="2" customWidth="1"/>
    <col min="16" max="17" width="12.7109375" style="2" customWidth="1"/>
    <col min="18" max="18" width="19.7109375" style="2" customWidth="1"/>
    <col min="19" max="19" width="12.7109375" style="23" customWidth="1"/>
    <col min="20" max="22" width="19.7109375" style="2" customWidth="1"/>
    <col min="23" max="24" width="12.7109375" style="2" customWidth="1"/>
    <col min="25" max="27" width="19.7109375" style="2" customWidth="1"/>
    <col min="28" max="29" width="12.7109375" style="2" customWidth="1"/>
    <col min="30" max="34" width="19.7109375" style="2" customWidth="1"/>
    <col min="35" max="36" width="12.7109375" style="2" customWidth="1"/>
    <col min="37" max="39" width="21.28125" style="2" customWidth="1"/>
    <col min="40" max="41" width="14.140625" style="2" customWidth="1"/>
    <col min="42" max="44" width="22.28125" style="2" customWidth="1"/>
    <col min="45" max="46" width="15.00390625" style="2" customWidth="1"/>
    <col min="47" max="49" width="21.57421875" style="2" customWidth="1"/>
    <col min="50" max="51" width="15.00390625" style="2" customWidth="1"/>
    <col min="52" max="54" width="22.8515625" style="2" customWidth="1"/>
    <col min="55" max="56" width="12.7109375" style="2" customWidth="1"/>
    <col min="57" max="59" width="21.140625" style="2" customWidth="1"/>
    <col min="60" max="61" width="14.57421875" style="2" customWidth="1"/>
    <col min="62" max="64" width="21.28125" style="2" customWidth="1"/>
    <col min="65" max="66" width="15.421875" style="2" customWidth="1"/>
    <col min="67" max="67" width="22.421875" style="2" customWidth="1"/>
    <col min="68" max="69" width="21.57421875" style="2" customWidth="1"/>
    <col min="70" max="71" width="14.28125" style="2" customWidth="1"/>
    <col min="72" max="74" width="21.57421875" style="2" customWidth="1" outlineLevel="1"/>
    <col min="75" max="76" width="15.00390625" style="2" customWidth="1" outlineLevel="1"/>
    <col min="77" max="79" width="21.7109375" style="2" customWidth="1"/>
    <col min="80" max="81" width="14.00390625" style="2" customWidth="1"/>
    <col min="82" max="84" width="21.57421875" style="2" customWidth="1"/>
    <col min="85" max="86" width="13.7109375" style="2" customWidth="1"/>
    <col min="87" max="89" width="22.140625" style="2" customWidth="1" outlineLevel="1"/>
    <col min="90" max="91" width="16.140625" style="2" customWidth="1" outlineLevel="1"/>
    <col min="92" max="94" width="22.00390625" style="2" customWidth="1"/>
    <col min="95" max="96" width="14.7109375" style="2" customWidth="1"/>
    <col min="97" max="99" width="21.57421875" style="2" customWidth="1"/>
    <col min="100" max="101" width="14.28125" style="2" customWidth="1"/>
    <col min="102" max="104" width="21.7109375" style="2" customWidth="1"/>
    <col min="105" max="106" width="14.28125" style="2" customWidth="1"/>
    <col min="107" max="109" width="21.57421875" style="2" customWidth="1"/>
    <col min="110" max="111" width="15.7109375" style="2" customWidth="1"/>
    <col min="112" max="114" width="22.57421875" style="2" customWidth="1"/>
    <col min="115" max="116" width="14.28125" style="2" customWidth="1"/>
    <col min="117" max="119" width="21.57421875" style="2" customWidth="1"/>
    <col min="120" max="120" width="12.7109375" style="2" customWidth="1"/>
    <col min="121" max="121" width="14.140625" style="2" customWidth="1"/>
    <col min="122" max="123" width="21.140625" style="2" customWidth="1"/>
    <col min="124" max="124" width="21.00390625" style="2" customWidth="1"/>
    <col min="125" max="126" width="14.57421875" style="2" customWidth="1"/>
    <col min="127" max="128" width="23.28125" style="2" customWidth="1"/>
    <col min="129" max="129" width="14.57421875" style="2" customWidth="1"/>
    <col min="130" max="132" width="19.7109375" style="2" customWidth="1"/>
    <col min="133" max="134" width="12.7109375" style="2" customWidth="1"/>
    <col min="135" max="135" width="13.421875" style="2" customWidth="1"/>
    <col min="136" max="16384" width="9.140625" style="2" customWidth="1"/>
  </cols>
  <sheetData>
    <row r="1" spans="1:135" ht="12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DZ1" s="35"/>
      <c r="EA1" s="35"/>
      <c r="EB1" s="35"/>
      <c r="EC1" s="35"/>
      <c r="ED1" s="35"/>
      <c r="EE1" s="35"/>
    </row>
    <row r="2" spans="1:135" ht="26.25" customHeight="1">
      <c r="A2" s="3"/>
      <c r="B2" s="3"/>
      <c r="C2" s="3"/>
      <c r="D2" s="3"/>
      <c r="E2" s="3"/>
      <c r="F2" s="3"/>
      <c r="G2" s="10" t="s">
        <v>43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6"/>
      <c r="EA2" s="36"/>
      <c r="EB2" s="36"/>
      <c r="EC2" s="36"/>
      <c r="ED2" s="36"/>
      <c r="EE2" s="35"/>
    </row>
    <row r="3" spans="1:134" s="8" customFormat="1" ht="73.5" customHeight="1">
      <c r="A3" s="7"/>
      <c r="B3" s="7"/>
      <c r="C3" s="58" t="s">
        <v>2</v>
      </c>
      <c r="D3" s="59"/>
      <c r="E3" s="59"/>
      <c r="F3" s="59"/>
      <c r="G3" s="59"/>
      <c r="H3" s="53" t="s">
        <v>3</v>
      </c>
      <c r="I3" s="54"/>
      <c r="J3" s="54"/>
      <c r="K3" s="54"/>
      <c r="L3" s="55"/>
      <c r="M3" s="40" t="s">
        <v>4</v>
      </c>
      <c r="N3" s="46"/>
      <c r="O3" s="46"/>
      <c r="P3" s="46"/>
      <c r="Q3" s="41"/>
      <c r="R3" s="40" t="s">
        <v>33</v>
      </c>
      <c r="S3" s="41"/>
      <c r="T3" s="60" t="s">
        <v>22</v>
      </c>
      <c r="U3" s="61"/>
      <c r="V3" s="61"/>
      <c r="W3" s="61"/>
      <c r="X3" s="62"/>
      <c r="Y3" s="84" t="s">
        <v>5</v>
      </c>
      <c r="Z3" s="85"/>
      <c r="AA3" s="85"/>
      <c r="AB3" s="85"/>
      <c r="AC3" s="86"/>
      <c r="AD3" s="56" t="s">
        <v>34</v>
      </c>
      <c r="AE3" s="57"/>
      <c r="AF3" s="87" t="s">
        <v>6</v>
      </c>
      <c r="AG3" s="88"/>
      <c r="AH3" s="88"/>
      <c r="AI3" s="88"/>
      <c r="AJ3" s="89"/>
      <c r="AK3" s="42" t="s">
        <v>7</v>
      </c>
      <c r="AL3" s="43"/>
      <c r="AM3" s="43"/>
      <c r="AN3" s="43"/>
      <c r="AO3" s="44"/>
      <c r="AP3" s="50" t="s">
        <v>8</v>
      </c>
      <c r="AQ3" s="51"/>
      <c r="AR3" s="51"/>
      <c r="AS3" s="51"/>
      <c r="AT3" s="52"/>
      <c r="AU3" s="53" t="s">
        <v>9</v>
      </c>
      <c r="AV3" s="54"/>
      <c r="AW3" s="54"/>
      <c r="AX3" s="54"/>
      <c r="AY3" s="55"/>
      <c r="AZ3" s="90" t="s">
        <v>10</v>
      </c>
      <c r="BA3" s="91"/>
      <c r="BB3" s="91"/>
      <c r="BC3" s="91"/>
      <c r="BD3" s="92"/>
      <c r="BE3" s="93" t="s">
        <v>23</v>
      </c>
      <c r="BF3" s="94"/>
      <c r="BG3" s="94"/>
      <c r="BH3" s="94"/>
      <c r="BI3" s="94"/>
      <c r="BJ3" s="95" t="s">
        <v>11</v>
      </c>
      <c r="BK3" s="96"/>
      <c r="BL3" s="96"/>
      <c r="BM3" s="96"/>
      <c r="BN3" s="97"/>
      <c r="BO3" s="63" t="s">
        <v>12</v>
      </c>
      <c r="BP3" s="64"/>
      <c r="BQ3" s="64"/>
      <c r="BR3" s="64"/>
      <c r="BS3" s="65"/>
      <c r="BT3" s="66" t="s">
        <v>24</v>
      </c>
      <c r="BU3" s="67"/>
      <c r="BV3" s="67"/>
      <c r="BW3" s="67"/>
      <c r="BX3" s="68"/>
      <c r="BY3" s="72" t="s">
        <v>13</v>
      </c>
      <c r="BZ3" s="73"/>
      <c r="CA3" s="73"/>
      <c r="CB3" s="73"/>
      <c r="CC3" s="74"/>
      <c r="CD3" s="75" t="s">
        <v>14</v>
      </c>
      <c r="CE3" s="76"/>
      <c r="CF3" s="76"/>
      <c r="CG3" s="76"/>
      <c r="CH3" s="77"/>
      <c r="CI3" s="78" t="s">
        <v>25</v>
      </c>
      <c r="CJ3" s="79"/>
      <c r="CK3" s="79"/>
      <c r="CL3" s="79"/>
      <c r="CM3" s="80"/>
      <c r="CN3" s="81" t="s">
        <v>15</v>
      </c>
      <c r="CO3" s="82"/>
      <c r="CP3" s="82"/>
      <c r="CQ3" s="82"/>
      <c r="CR3" s="83"/>
      <c r="CS3" s="69" t="s">
        <v>16</v>
      </c>
      <c r="CT3" s="70"/>
      <c r="CU3" s="70"/>
      <c r="CV3" s="70"/>
      <c r="CW3" s="71"/>
      <c r="CX3" s="47" t="s">
        <v>26</v>
      </c>
      <c r="CY3" s="48"/>
      <c r="CZ3" s="48"/>
      <c r="DA3" s="48"/>
      <c r="DB3" s="49"/>
      <c r="DC3" s="47" t="s">
        <v>27</v>
      </c>
      <c r="DD3" s="48"/>
      <c r="DE3" s="48"/>
      <c r="DF3" s="48"/>
      <c r="DG3" s="49"/>
      <c r="DH3" s="37" t="s">
        <v>37</v>
      </c>
      <c r="DI3" s="38"/>
      <c r="DJ3" s="38"/>
      <c r="DK3" s="38"/>
      <c r="DL3" s="39"/>
      <c r="DM3" s="50" t="s">
        <v>17</v>
      </c>
      <c r="DN3" s="51"/>
      <c r="DO3" s="51"/>
      <c r="DP3" s="51"/>
      <c r="DQ3" s="52"/>
      <c r="DR3" s="42" t="s">
        <v>18</v>
      </c>
      <c r="DS3" s="43"/>
      <c r="DT3" s="43"/>
      <c r="DU3" s="43"/>
      <c r="DV3" s="44"/>
      <c r="DW3" s="40" t="s">
        <v>19</v>
      </c>
      <c r="DX3" s="46"/>
      <c r="DY3" s="46"/>
      <c r="DZ3" s="45" t="s">
        <v>20</v>
      </c>
      <c r="EA3" s="45"/>
      <c r="EB3" s="45"/>
      <c r="EC3" s="45"/>
      <c r="ED3" s="45"/>
    </row>
    <row r="4" spans="1:134" s="15" customFormat="1" ht="122.25" customHeight="1">
      <c r="A4" s="7"/>
      <c r="B4" s="14" t="s">
        <v>21</v>
      </c>
      <c r="C4" s="9" t="s">
        <v>31</v>
      </c>
      <c r="D4" s="9" t="s">
        <v>35</v>
      </c>
      <c r="E4" s="9" t="s">
        <v>36</v>
      </c>
      <c r="F4" s="9" t="s">
        <v>42</v>
      </c>
      <c r="G4" s="9" t="s">
        <v>41</v>
      </c>
      <c r="H4" s="9" t="s">
        <v>31</v>
      </c>
      <c r="I4" s="9" t="s">
        <v>35</v>
      </c>
      <c r="J4" s="9" t="s">
        <v>36</v>
      </c>
      <c r="K4" s="9" t="s">
        <v>42</v>
      </c>
      <c r="L4" s="9" t="s">
        <v>41</v>
      </c>
      <c r="M4" s="9" t="s">
        <v>31</v>
      </c>
      <c r="N4" s="9" t="s">
        <v>35</v>
      </c>
      <c r="O4" s="9" t="s">
        <v>36</v>
      </c>
      <c r="P4" s="9" t="s">
        <v>42</v>
      </c>
      <c r="Q4" s="9" t="s">
        <v>41</v>
      </c>
      <c r="R4" s="29" t="s">
        <v>38</v>
      </c>
      <c r="S4" s="9" t="s">
        <v>39</v>
      </c>
      <c r="T4" s="9" t="s">
        <v>31</v>
      </c>
      <c r="U4" s="9" t="s">
        <v>35</v>
      </c>
      <c r="V4" s="9" t="s">
        <v>36</v>
      </c>
      <c r="W4" s="9" t="s">
        <v>42</v>
      </c>
      <c r="X4" s="9" t="s">
        <v>41</v>
      </c>
      <c r="Y4" s="9" t="s">
        <v>31</v>
      </c>
      <c r="Z4" s="9" t="s">
        <v>35</v>
      </c>
      <c r="AA4" s="9" t="s">
        <v>36</v>
      </c>
      <c r="AB4" s="9" t="s">
        <v>42</v>
      </c>
      <c r="AC4" s="9" t="s">
        <v>41</v>
      </c>
      <c r="AD4" s="31" t="s">
        <v>40</v>
      </c>
      <c r="AE4" s="32" t="s">
        <v>41</v>
      </c>
      <c r="AF4" s="9" t="s">
        <v>31</v>
      </c>
      <c r="AG4" s="9" t="s">
        <v>35</v>
      </c>
      <c r="AH4" s="9" t="s">
        <v>36</v>
      </c>
      <c r="AI4" s="9" t="s">
        <v>42</v>
      </c>
      <c r="AJ4" s="9" t="s">
        <v>41</v>
      </c>
      <c r="AK4" s="9" t="s">
        <v>31</v>
      </c>
      <c r="AL4" s="9" t="s">
        <v>35</v>
      </c>
      <c r="AM4" s="9" t="s">
        <v>36</v>
      </c>
      <c r="AN4" s="9" t="s">
        <v>42</v>
      </c>
      <c r="AO4" s="9" t="s">
        <v>41</v>
      </c>
      <c r="AP4" s="9" t="s">
        <v>31</v>
      </c>
      <c r="AQ4" s="9" t="s">
        <v>35</v>
      </c>
      <c r="AR4" s="9" t="s">
        <v>36</v>
      </c>
      <c r="AS4" s="9" t="s">
        <v>42</v>
      </c>
      <c r="AT4" s="9" t="s">
        <v>41</v>
      </c>
      <c r="AU4" s="9" t="s">
        <v>31</v>
      </c>
      <c r="AV4" s="9" t="s">
        <v>35</v>
      </c>
      <c r="AW4" s="9" t="s">
        <v>36</v>
      </c>
      <c r="AX4" s="34" t="s">
        <v>42</v>
      </c>
      <c r="AY4" s="34" t="s">
        <v>41</v>
      </c>
      <c r="AZ4" s="9" t="s">
        <v>31</v>
      </c>
      <c r="BA4" s="9" t="s">
        <v>35</v>
      </c>
      <c r="BB4" s="9" t="s">
        <v>36</v>
      </c>
      <c r="BC4" s="9" t="s">
        <v>42</v>
      </c>
      <c r="BD4" s="9" t="s">
        <v>41</v>
      </c>
      <c r="BE4" s="9" t="s">
        <v>31</v>
      </c>
      <c r="BF4" s="9" t="s">
        <v>35</v>
      </c>
      <c r="BG4" s="9" t="s">
        <v>36</v>
      </c>
      <c r="BH4" s="9" t="s">
        <v>42</v>
      </c>
      <c r="BI4" s="9" t="s">
        <v>41</v>
      </c>
      <c r="BJ4" s="9" t="s">
        <v>31</v>
      </c>
      <c r="BK4" s="9" t="s">
        <v>35</v>
      </c>
      <c r="BL4" s="9" t="s">
        <v>36</v>
      </c>
      <c r="BM4" s="9" t="s">
        <v>42</v>
      </c>
      <c r="BN4" s="9" t="s">
        <v>41</v>
      </c>
      <c r="BO4" s="9" t="s">
        <v>31</v>
      </c>
      <c r="BP4" s="9" t="s">
        <v>35</v>
      </c>
      <c r="BQ4" s="9" t="s">
        <v>36</v>
      </c>
      <c r="BR4" s="9" t="s">
        <v>42</v>
      </c>
      <c r="BS4" s="9" t="s">
        <v>41</v>
      </c>
      <c r="BT4" s="9" t="s">
        <v>31</v>
      </c>
      <c r="BU4" s="9" t="s">
        <v>32</v>
      </c>
      <c r="BV4" s="9" t="s">
        <v>28</v>
      </c>
      <c r="BW4" s="9" t="s">
        <v>29</v>
      </c>
      <c r="BX4" s="9" t="s">
        <v>30</v>
      </c>
      <c r="BY4" s="9" t="s">
        <v>31</v>
      </c>
      <c r="BZ4" s="9" t="s">
        <v>35</v>
      </c>
      <c r="CA4" s="9" t="s">
        <v>36</v>
      </c>
      <c r="CB4" s="9" t="s">
        <v>42</v>
      </c>
      <c r="CC4" s="9" t="s">
        <v>41</v>
      </c>
      <c r="CD4" s="9" t="s">
        <v>31</v>
      </c>
      <c r="CE4" s="9" t="s">
        <v>35</v>
      </c>
      <c r="CF4" s="9" t="s">
        <v>36</v>
      </c>
      <c r="CG4" s="9" t="s">
        <v>42</v>
      </c>
      <c r="CH4" s="9" t="s">
        <v>41</v>
      </c>
      <c r="CI4" s="9" t="s">
        <v>31</v>
      </c>
      <c r="CJ4" s="9" t="s">
        <v>35</v>
      </c>
      <c r="CK4" s="9" t="s">
        <v>36</v>
      </c>
      <c r="CL4" s="9" t="s">
        <v>42</v>
      </c>
      <c r="CM4" s="9" t="s">
        <v>41</v>
      </c>
      <c r="CN4" s="9" t="s">
        <v>31</v>
      </c>
      <c r="CO4" s="9" t="s">
        <v>35</v>
      </c>
      <c r="CP4" s="9" t="s">
        <v>36</v>
      </c>
      <c r="CQ4" s="9" t="s">
        <v>42</v>
      </c>
      <c r="CR4" s="9" t="s">
        <v>41</v>
      </c>
      <c r="CS4" s="9" t="s">
        <v>31</v>
      </c>
      <c r="CT4" s="9" t="s">
        <v>35</v>
      </c>
      <c r="CU4" s="9" t="s">
        <v>36</v>
      </c>
      <c r="CV4" s="9" t="s">
        <v>42</v>
      </c>
      <c r="CW4" s="9" t="s">
        <v>41</v>
      </c>
      <c r="CX4" s="9" t="s">
        <v>31</v>
      </c>
      <c r="CY4" s="9" t="s">
        <v>35</v>
      </c>
      <c r="CZ4" s="9" t="s">
        <v>36</v>
      </c>
      <c r="DA4" s="9" t="s">
        <v>42</v>
      </c>
      <c r="DB4" s="9" t="s">
        <v>41</v>
      </c>
      <c r="DC4" s="9" t="s">
        <v>31</v>
      </c>
      <c r="DD4" s="9" t="s">
        <v>35</v>
      </c>
      <c r="DE4" s="9" t="s">
        <v>36</v>
      </c>
      <c r="DF4" s="9" t="s">
        <v>42</v>
      </c>
      <c r="DG4" s="9" t="s">
        <v>41</v>
      </c>
      <c r="DH4" s="34" t="s">
        <v>31</v>
      </c>
      <c r="DI4" s="34" t="s">
        <v>35</v>
      </c>
      <c r="DJ4" s="34" t="s">
        <v>36</v>
      </c>
      <c r="DK4" s="34" t="s">
        <v>42</v>
      </c>
      <c r="DL4" s="34" t="s">
        <v>41</v>
      </c>
      <c r="DM4" s="9" t="s">
        <v>31</v>
      </c>
      <c r="DN4" s="9" t="s">
        <v>35</v>
      </c>
      <c r="DO4" s="9" t="s">
        <v>36</v>
      </c>
      <c r="DP4" s="9" t="s">
        <v>42</v>
      </c>
      <c r="DQ4" s="9" t="s">
        <v>41</v>
      </c>
      <c r="DR4" s="9" t="s">
        <v>31</v>
      </c>
      <c r="DS4" s="9" t="s">
        <v>35</v>
      </c>
      <c r="DT4" s="9" t="s">
        <v>36</v>
      </c>
      <c r="DU4" s="9" t="s">
        <v>42</v>
      </c>
      <c r="DV4" s="9" t="s">
        <v>41</v>
      </c>
      <c r="DW4" s="9" t="s">
        <v>35</v>
      </c>
      <c r="DX4" s="9" t="s">
        <v>36</v>
      </c>
      <c r="DY4" s="33" t="s">
        <v>41</v>
      </c>
      <c r="DZ4" s="34" t="s">
        <v>31</v>
      </c>
      <c r="EA4" s="34" t="s">
        <v>35</v>
      </c>
      <c r="EB4" s="34" t="s">
        <v>36</v>
      </c>
      <c r="EC4" s="34" t="s">
        <v>42</v>
      </c>
      <c r="ED4" s="34" t="s">
        <v>41</v>
      </c>
    </row>
    <row r="5" spans="1:134" s="13" customFormat="1" ht="15.75" outlineLevel="1">
      <c r="A5" s="12">
        <v>72</v>
      </c>
      <c r="B5" s="5" t="s">
        <v>0</v>
      </c>
      <c r="C5" s="17">
        <f>H5+AU5</f>
        <v>35213883.68</v>
      </c>
      <c r="D5" s="17">
        <f>I5+AV5</f>
        <v>23559012.33</v>
      </c>
      <c r="E5" s="17">
        <f>J5+AW5</f>
        <v>23131956.95</v>
      </c>
      <c r="F5" s="18">
        <f>IF(D5&lt;=0," ",IF(D5/C5*100&gt;200,"СВ.200",D5/C5))</f>
        <v>0.669026243855645</v>
      </c>
      <c r="G5" s="18">
        <f>IF(E5=0," ",IF(D5/E5*100&gt;200,"св.200",D5/E5))</f>
        <v>1.0184617056361935</v>
      </c>
      <c r="H5" s="11">
        <f>Y5++AK5+M5+AF5+AP5+T5</f>
        <v>31536733.71</v>
      </c>
      <c r="I5" s="16">
        <f>Z5++AL5+N5+AG5+AQ5+U5</f>
        <v>22304906.81</v>
      </c>
      <c r="J5" s="11">
        <f>AA5++AM5+O5+AH5+AR5+V5</f>
        <v>22519955.11</v>
      </c>
      <c r="K5" s="18">
        <f>IF(I5&lt;=0," ",IF(I5/H5*100&gt;200,"СВ.200",I5/H5))</f>
        <v>0.7072675000241805</v>
      </c>
      <c r="L5" s="18">
        <f>IF(J5=0," ",IF(I5/J5*100&gt;200,"св.200",I5/J5))</f>
        <v>0.9904507669331672</v>
      </c>
      <c r="M5" s="6">
        <v>26870500</v>
      </c>
      <c r="N5" s="6">
        <v>19497682.63</v>
      </c>
      <c r="O5" s="6">
        <v>19658816.95</v>
      </c>
      <c r="P5" s="18">
        <f>IF(N5&lt;=0," ",IF(M5&lt;=0," ",IF(N5/M5*100&gt;200,"СВ.200",N5/M5)))</f>
        <v>0.7256166662324854</v>
      </c>
      <c r="Q5" s="18">
        <f>IF(O5=0," ",IF(N5/O5*100&gt;200,"св.200",N5/O5))</f>
        <v>0.9918034579390089</v>
      </c>
      <c r="R5" s="19">
        <f>N5</f>
        <v>19497682.63</v>
      </c>
      <c r="S5" s="18">
        <f>R5/O5</f>
        <v>0.9918034579390089</v>
      </c>
      <c r="T5" s="19">
        <v>1286233.71</v>
      </c>
      <c r="U5" s="19">
        <v>970525.7</v>
      </c>
      <c r="V5" s="19">
        <v>985512.47</v>
      </c>
      <c r="W5" s="18">
        <f>IF(U5&lt;=0," ",IF(T5&lt;=0," ",IF(U5/T5*100&gt;200,"СВ.200",U5/T5)))</f>
        <v>0.7545484871485758</v>
      </c>
      <c r="X5" s="18">
        <f>IF(V5=0," ",IF(U5/V5*100&gt;200,"св.200",U5/V5))</f>
        <v>0.9847929169277787</v>
      </c>
      <c r="Y5" s="6"/>
      <c r="Z5" s="6">
        <v>26838</v>
      </c>
      <c r="AA5" s="6">
        <v>5437</v>
      </c>
      <c r="AB5" s="18" t="str">
        <f>IF(Z5&lt;=0," ",IF(Y5&lt;=0," ",IF(Z5/Y5*100&gt;200,"СВ.200",Z5/Y5)))</f>
        <v> </v>
      </c>
      <c r="AC5" s="18" t="str">
        <f>IF(AA5=0," ",IF(Z5/AA5*100&gt;200,"св.200",Z5/AA5))</f>
        <v>св.200</v>
      </c>
      <c r="AD5" s="19">
        <f>Z5</f>
        <v>26838</v>
      </c>
      <c r="AE5" s="18" t="str">
        <f>IF(AA5=0," ",IF(AD5/AA5*100&gt;200,"св.200",AD5/AA5))</f>
        <v>св.200</v>
      </c>
      <c r="AF5" s="6">
        <v>430000</v>
      </c>
      <c r="AG5" s="6">
        <v>-30213.4</v>
      </c>
      <c r="AH5" s="6">
        <v>40342.64</v>
      </c>
      <c r="AI5" s="18" t="str">
        <f>IF(AG5&lt;=0," ",IF(AF5&lt;=0," ",IF(AG5/AF5*100&gt;200,"СВ.200",AG5/AF5)))</f>
        <v> </v>
      </c>
      <c r="AJ5" s="18" t="str">
        <f>IF(AG5&lt;=0," ",IF(AG5/AH5*100&gt;200,"св.200",AG5/AH5))</f>
        <v> </v>
      </c>
      <c r="AK5" s="6">
        <v>2950000</v>
      </c>
      <c r="AL5" s="6">
        <v>1840073.88</v>
      </c>
      <c r="AM5" s="6">
        <v>1829846.05</v>
      </c>
      <c r="AN5" s="18">
        <f>IF(AL5&lt;=0," ",IF(AK5&lt;=0," ",IF(AL5/AK5*100&gt;200,"СВ.200",AL5/AK5)))</f>
        <v>0.6237538576271187</v>
      </c>
      <c r="AO5" s="18">
        <f>IF(AM5=0," ",IF(AL5/AM5*100&gt;200,"св.200",AL5/AM5))</f>
        <v>1.0055894483582375</v>
      </c>
      <c r="AP5" s="6"/>
      <c r="AQ5" s="6"/>
      <c r="AR5" s="6">
        <v>0</v>
      </c>
      <c r="AS5" s="18" t="str">
        <f>IF(AQ5&lt;=0," ",IF(AP5&lt;=0," ",IF(AQ5/AP5*100&gt;200,"СВ.200",AQ5/AP5)))</f>
        <v> </v>
      </c>
      <c r="AT5" s="18" t="str">
        <f>IF(AR5=0," ",IF(AQ5/AR5*100&gt;200,"св.200",AQ5/AR5))</f>
        <v> </v>
      </c>
      <c r="AU5" s="6">
        <f>AZ5+BE5+BJ5+BO5+BT5+BY5+CD5+CI5+CN5+CS5+DM5+DR5+DZ5+DH5</f>
        <v>3677149.97</v>
      </c>
      <c r="AV5" s="11">
        <f>BA5+BF5+BK5+BP5+BU5+BZ5+CE5+CJ5+CO5+CT5+DN5+DS5+DW5+EA5+DI5</f>
        <v>1254105.52</v>
      </c>
      <c r="AW5" s="6">
        <f>BB5+BG5+BL5+BQ5+BV5+CA5+CF5+CK5+CP5+CU5+DO5+DT5+DX5+EB5+DJ5</f>
        <v>612001.84</v>
      </c>
      <c r="AX5" s="18">
        <f>IF(AV5&lt;=0," ",IF(AU5&lt;=0," ",IF(AV5/AU5*100&gt;200,"СВ.200",AV5/AU5)))</f>
        <v>0.3410536775033954</v>
      </c>
      <c r="AY5" s="18" t="str">
        <f>IF(AW5=0," ",IF(AV5/AW5*100&gt;200,"св.200",AV5/AW5))</f>
        <v>св.200</v>
      </c>
      <c r="AZ5" s="6">
        <v>441427.72</v>
      </c>
      <c r="BA5" s="6">
        <v>181474.58</v>
      </c>
      <c r="BB5" s="6">
        <v>255846.41</v>
      </c>
      <c r="BC5" s="18">
        <f>IF(BA5&lt;=0," ",IF(AZ5&lt;=0," ",IF(BA5/AZ5*100&gt;200,"СВ.200",BA5/AZ5)))</f>
        <v>0.4111082557298395</v>
      </c>
      <c r="BD5" s="18">
        <f>IF(BB5=0," ",IF(BA5/BB5*100&gt;200,"св.200",BA5/BB5))</f>
        <v>0.709310636799633</v>
      </c>
      <c r="BE5" s="19"/>
      <c r="BF5" s="19"/>
      <c r="BG5" s="21"/>
      <c r="BH5" s="18" t="str">
        <f>IF(BF5&lt;=0," ",IF(BE5&lt;=0," ",IF(BF5/BE5*100&gt;200,"СВ.200",BF5/BE5)))</f>
        <v> </v>
      </c>
      <c r="BI5" s="18" t="str">
        <f>IF(BG5=0," ",IF(BF5/BG5*100&gt;200,"св.200",BF5/BG5))</f>
        <v> </v>
      </c>
      <c r="BJ5" s="6"/>
      <c r="BK5" s="6"/>
      <c r="BL5" s="6">
        <v>50720.81</v>
      </c>
      <c r="BM5" s="18" t="str">
        <f>IF(BK5&lt;=0," ",IF(BJ5&lt;=0," ",IF(BK5/BJ5*100&gt;200,"СВ.200",BK5/BJ5)))</f>
        <v> </v>
      </c>
      <c r="BN5" s="18" t="str">
        <f>IF(BK5=0," ",IF(BK5/BL5*100&gt;200,"св.200",BK5/BL5))</f>
        <v> </v>
      </c>
      <c r="BO5" s="19">
        <v>697832.2</v>
      </c>
      <c r="BP5" s="19">
        <v>626572.5</v>
      </c>
      <c r="BQ5" s="19">
        <v>99840.3</v>
      </c>
      <c r="BR5" s="18">
        <f>IF(BP5&lt;=0," ",IF(BO5&lt;=0," ",IF(BP5/BO5*100&gt;200,"СВ.200",BP5/BO5)))</f>
        <v>0.8978841904973718</v>
      </c>
      <c r="BS5" s="18" t="str">
        <f>IF(BP5=0," ",IF(BP5/BQ5*100&gt;200,"св.200",BP5/BQ5))</f>
        <v>св.200</v>
      </c>
      <c r="BT5" s="19"/>
      <c r="BU5" s="19"/>
      <c r="BV5" s="19"/>
      <c r="BW5" s="18" t="str">
        <f>IF(BU5&lt;=0," ",IF(BT5&lt;=0," ",IF(BU5/BT5*100&gt;200,"СВ.200",BU5/BT5)))</f>
        <v> </v>
      </c>
      <c r="BX5" s="18" t="str">
        <f>IF(BV5=0," ",IF(BU5/BV5*100&gt;200,"св.200",BU5/BV5))</f>
        <v> </v>
      </c>
      <c r="BY5" s="19">
        <v>90000</v>
      </c>
      <c r="BZ5" s="6">
        <v>137438.91</v>
      </c>
      <c r="CA5" s="6">
        <v>30836.31</v>
      </c>
      <c r="CB5" s="18">
        <f>IF(BZ5&lt;=0," ",IF(BY5&lt;=0," ",IF(BZ5/BY5*100&gt;200,"СВ.200",BZ5/BY5)))</f>
        <v>1.527099</v>
      </c>
      <c r="CC5" s="18" t="str">
        <f>IF(BZ5=0," ",IF(BZ5/CA5*100&gt;200,"св.200",BZ5/CA5))</f>
        <v>св.200</v>
      </c>
      <c r="CD5" s="19"/>
      <c r="CE5" s="19"/>
      <c r="CF5" s="19">
        <v>0</v>
      </c>
      <c r="CG5" s="18" t="str">
        <f>IF(CE5&lt;=0," ",IF(CD5&lt;=0," ",IF(CE5/CD5*100&gt;200,"СВ.200",CE5/CD5)))</f>
        <v> </v>
      </c>
      <c r="CH5" s="18" t="str">
        <f>IF(CF5=0," ",IF(CE5/CF5*100&gt;200,"св.200",CE5/CF5))</f>
        <v> </v>
      </c>
      <c r="CI5" s="19"/>
      <c r="CJ5" s="19"/>
      <c r="CK5" s="19"/>
      <c r="CL5" s="18" t="str">
        <f>IF(CJ5&lt;=0," ",IF(CI5&lt;=0," ",IF(CJ5/CI5*100&gt;200,"СВ.200",CJ5/CI5)))</f>
        <v> </v>
      </c>
      <c r="CM5" s="18" t="str">
        <f>IF(CK5=0," ",IF(CJ5/CK5*100&gt;200,"св.200",CJ5/CK5))</f>
        <v> </v>
      </c>
      <c r="CN5" s="6">
        <v>2140000</v>
      </c>
      <c r="CO5" s="6"/>
      <c r="CP5" s="6">
        <v>164400</v>
      </c>
      <c r="CQ5" s="18" t="str">
        <f>IF(CO5&lt;=0," ",IF(CN5&lt;=0," ",IF(CO5/CN5*100&gt;200,"СВ.200",CO5/CN5)))</f>
        <v> </v>
      </c>
      <c r="CR5" s="18" t="str">
        <f>IF(CO5=0," ",IF(CO5/CP5*100&gt;200,"св.200",CO5/CP5))</f>
        <v> </v>
      </c>
      <c r="CS5" s="20">
        <v>264720.2</v>
      </c>
      <c r="CT5" s="28">
        <v>265449.68</v>
      </c>
      <c r="CU5" s="28">
        <v>6704.8</v>
      </c>
      <c r="CV5" s="24">
        <f>IF(CT5&lt;=0," ",IF(CS5&lt;=0," ",IF(CT5/CS5*100&gt;200,"СВ.200",CT5/CS5)))</f>
        <v>1.0027556642825142</v>
      </c>
      <c r="CW5" s="18" t="str">
        <f>IF(CT5=0," ",IF(CT5/CU5*100&gt;200,"св.200",CT5/CU5))</f>
        <v>св.200</v>
      </c>
      <c r="CX5" s="19">
        <v>264720.2</v>
      </c>
      <c r="CY5" s="19">
        <v>265449.68</v>
      </c>
      <c r="CZ5" s="19">
        <v>6704.8</v>
      </c>
      <c r="DA5" s="18">
        <f>IF(CY5&lt;=0," ",IF(CX5&lt;=0," ",IF(CY5/CX5*100&gt;200,"СВ.200",CY5/CX5)))</f>
        <v>1.0027556642825142</v>
      </c>
      <c r="DB5" s="18" t="str">
        <f>IF(CY5=0," ",IF(CY5/CZ5*100&gt;200,"св.200",CY5/CZ5))</f>
        <v>св.200</v>
      </c>
      <c r="DC5" s="19"/>
      <c r="DD5" s="19"/>
      <c r="DE5" s="19"/>
      <c r="DF5" s="18" t="str">
        <f>IF(DD5&lt;=0," ",IF(DC5&lt;=0," ",IF(DD5/DC5*100&gt;200,"СВ.200",DD5/DC5)))</f>
        <v> </v>
      </c>
      <c r="DG5" s="18" t="str">
        <f>IF(DE5=0," ",IF(DD5/DE5*100&gt;200,"св.200",DD5/DE5))</f>
        <v> </v>
      </c>
      <c r="DH5" s="19"/>
      <c r="DI5" s="19"/>
      <c r="DJ5" s="19"/>
      <c r="DK5" s="24" t="str">
        <f>IF(DI5&lt;=0," ",IF(DH5&lt;=0," ",IF(DI5/DH5*100&gt;200,"СВ.200",DI5/DH5)))</f>
        <v> </v>
      </c>
      <c r="DL5" s="24" t="str">
        <f>IF(DJ5=0," ",IF(DI5/DJ5*100&gt;200,"св.200",DI5/DJ5))</f>
        <v> </v>
      </c>
      <c r="DM5" s="19"/>
      <c r="DN5" s="19"/>
      <c r="DO5" s="19"/>
      <c r="DP5" s="18" t="str">
        <f>IF(DN5&lt;=0," ",IF(DM5&lt;=0," ",IF(DN5/DM5*100&gt;200,"СВ.200",DN5/DM5)))</f>
        <v> </v>
      </c>
      <c r="DQ5" s="18" t="str">
        <f>IF(DO5=0," ",IF(DN5/DO5*100&gt;200,"св.200",DN5/DO5))</f>
        <v> </v>
      </c>
      <c r="DR5" s="6"/>
      <c r="DS5" s="22"/>
      <c r="DT5" s="19">
        <v>3000</v>
      </c>
      <c r="DU5" s="18" t="str">
        <f>IF(DS5&lt;=0," ",IF(DR5&lt;=0," ",IF(DS5/DR5*100&gt;200,"СВ.200",DS5/DR5)))</f>
        <v> </v>
      </c>
      <c r="DV5" s="18">
        <f>IF(DT5=0," ",IF(DS5/DT5*100&gt;200,"св.200",DS5/DT5))</f>
        <v>0</v>
      </c>
      <c r="DW5" s="19"/>
      <c r="DX5" s="19">
        <v>164.88</v>
      </c>
      <c r="DY5" s="30">
        <f>IF(DX5=0," ",IF(DW5/DX5*100&gt;200,"св.200",DW5/DX5))</f>
        <v>0</v>
      </c>
      <c r="DZ5" s="6">
        <v>43169.85</v>
      </c>
      <c r="EA5" s="6">
        <v>43169.85</v>
      </c>
      <c r="EB5" s="19">
        <v>488.33</v>
      </c>
      <c r="EC5" s="18">
        <f>IF(EA5&lt;=0," ",IF(DZ5&lt;=0," ",IF(EA5/DZ5*100&gt;200,"СВ.200",EA5/DZ5)))</f>
        <v>1</v>
      </c>
      <c r="ED5" s="18" t="str">
        <f>IF(EB5=0," ",IF(EA5/EB5*100&gt;200,"св.200",EA5/EB5))</f>
        <v>св.200</v>
      </c>
    </row>
    <row r="6" s="23" customFormat="1" ht="12.75"/>
    <row r="8" spans="2:10" ht="12.75">
      <c r="B8" s="25"/>
      <c r="C8" s="26"/>
      <c r="D8" s="25"/>
      <c r="E8" s="25"/>
      <c r="F8" s="25"/>
      <c r="G8" s="25"/>
      <c r="H8" s="25"/>
      <c r="I8" s="25"/>
      <c r="J8" s="25"/>
    </row>
    <row r="9" ht="30" customHeight="1"/>
  </sheetData>
  <mergeCells count="28">
    <mergeCell ref="CD3:CH3"/>
    <mergeCell ref="CI3:CM3"/>
    <mergeCell ref="CN3:CR3"/>
    <mergeCell ref="Y3:AC3"/>
    <mergeCell ref="AF3:AJ3"/>
    <mergeCell ref="AZ3:BD3"/>
    <mergeCell ref="BE3:BI3"/>
    <mergeCell ref="BJ3:BN3"/>
    <mergeCell ref="DM3:DQ3"/>
    <mergeCell ref="AD3:AE3"/>
    <mergeCell ref="C3:G3"/>
    <mergeCell ref="H3:L3"/>
    <mergeCell ref="M3:Q3"/>
    <mergeCell ref="T3:X3"/>
    <mergeCell ref="BO3:BS3"/>
    <mergeCell ref="BT3:BX3"/>
    <mergeCell ref="CS3:CW3"/>
    <mergeCell ref="BY3:CC3"/>
    <mergeCell ref="DH3:DL3"/>
    <mergeCell ref="R3:S3"/>
    <mergeCell ref="DR3:DV3"/>
    <mergeCell ref="DZ3:ED3"/>
    <mergeCell ref="DW3:DY3"/>
    <mergeCell ref="DC3:DG3"/>
    <mergeCell ref="AK3:AO3"/>
    <mergeCell ref="AP3:AT3"/>
    <mergeCell ref="AU3:AY3"/>
    <mergeCell ref="CX3:DB3"/>
  </mergeCells>
  <printOptions horizontalCentered="1" verticalCentered="1"/>
  <pageMargins left="0" right="0" top="0.6692913385826772" bottom="0.6692913385826772" header="0" footer="0"/>
  <pageSetup fitToWidth="0" horizontalDpi="600" verticalDpi="600" orientation="landscape" paperSize="9" scale="4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Павловна Гусева</dc:creator>
  <cp:keywords/>
  <dc:description/>
  <cp:lastModifiedBy>Соколова</cp:lastModifiedBy>
  <cp:lastPrinted>2017-10-24T13:32:47Z</cp:lastPrinted>
  <dcterms:created xsi:type="dcterms:W3CDTF">2014-07-22T12:54:56Z</dcterms:created>
  <dcterms:modified xsi:type="dcterms:W3CDTF">2017-10-24T13:41:10Z</dcterms:modified>
  <cp:category/>
  <cp:version/>
  <cp:contentType/>
  <cp:contentStatus/>
</cp:coreProperties>
</file>