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<sst xmlns="http://schemas.openxmlformats.org/spreadsheetml/2006/main" count="97" uniqueCount="92">
  <si>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>Номер реестровой записи*</t>
  </si>
  <si>
    <t>Наименование группы источников доходов бюджетов/ наименование источника дохода бюджета*</t>
  </si>
  <si>
    <t>Классификация доходов бюджета</t>
  </si>
  <si>
    <t>код</t>
  </si>
  <si>
    <t>наименование</t>
  </si>
  <si>
    <t>Наименование главного администратора доходов бюджета</t>
  </si>
  <si>
    <t>Код строки</t>
  </si>
  <si>
    <t>Прогноз доходов бюджета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</si>
  <si>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</si>
  <si>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</si>
  <si>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</si>
  <si>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РФ</t>
  </si>
  <si>
    <t>Налог на доходы физических лиц</t>
  </si>
  <si>
    <t>Акцизы по подакцизным товарам (продукции), производимым на территории РФ</t>
  </si>
  <si>
    <t>Доходы от уплаты акцизов на дизельное топливо, зачисляемые в консолидированные бюджеты субъектов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</si>
  <si>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</si>
  <si>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</si>
  <si>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прямогонный бензин, производимый на территории Российской Федерации, зачисляемые  распределению в консолидированные бюджеты субъектов РФ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</si>
  <si>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</si>
  <si>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организаций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</si>
  <si>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</si>
  <si>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госсобственность на которые не разграничена и кото­рые расположены в границах городских поселений, а также средства от продажи права на заключе­ние договоров аренды указанных земельных участков</t>
  </si>
  <si>
    <t>Доходы от сдачи в аренду имущества, составляющего казну городских поселений (за исключением земельных участков)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</si>
  <si>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</si>
  <si>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</si>
  <si>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</si>
  <si>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182 1 06 06043 13 0000 110</t>
  </si>
  <si>
    <t>182 1 06 06033 13 0000 110</t>
  </si>
  <si>
    <t>182 1 06 01030 13 0000 110</t>
  </si>
  <si>
    <t>182 1 01 02030 01 0000 110</t>
  </si>
  <si>
    <t>182 1 01 02020 01 0000 110</t>
  </si>
  <si>
    <t>182 1 01 02010 01 0000 110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</si>
  <si>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</si>
  <si>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</si>
  <si>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</si>
  <si>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Управление Федеральной налоговой службы по Ивановской области</t>
  </si>
  <si>
    <t>182 1 05 00000 00 0000 000</t>
  </si>
  <si>
    <t>182 1 05 03010 01 0000 110</t>
  </si>
  <si>
    <t>Единый сельскохозяйственный налог</t>
  </si>
  <si>
    <t>Дата:</t>
  </si>
  <si>
    <t>330 1 11 05013 13 0000 120</t>
  </si>
  <si>
    <t>330 1 11 05075 13 0000 120</t>
  </si>
  <si>
    <t xml:space="preserve">Администрация Пучежского муниципального района </t>
  </si>
  <si>
    <t>330 1 11 09045 13 0000 120</t>
  </si>
  <si>
    <r>
      <rPr>
        <sz val="12"/>
        <rFont val="Times New Roman"/>
        <family val="1"/>
      </rPr>
      <t>330 1 14 02</t>
    </r>
    <r>
      <rPr>
        <sz val="12"/>
        <color indexed="8"/>
        <rFont val="Times New Roman"/>
        <family val="1"/>
      </rPr>
      <t>053 13 0000 410</t>
    </r>
  </si>
  <si>
    <t>330 1 14 06013 13 0000 430</t>
  </si>
  <si>
    <t>330 1 14 06025 13 0000 430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</si>
  <si>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</si>
  <si>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r>
      <rPr>
        <sz val="12"/>
        <rFont val="Times New Roman"/>
        <family val="1"/>
      </rPr>
      <t xml:space="preserve">330 1 17 </t>
    </r>
    <r>
      <rPr>
        <sz val="12"/>
        <color indexed="8"/>
        <rFont val="Times New Roman"/>
        <family val="1"/>
      </rPr>
      <t>05050 13 0000 150</t>
    </r>
  </si>
  <si>
    <t xml:space="preserve">Инициативные платежи, зачисляемые в бюджеты городских поселений </t>
  </si>
  <si>
    <t xml:space="preserve"> 000 2000000000 0000 000</t>
  </si>
  <si>
    <t xml:space="preserve">  Дотации бюджетам городских поселений на выравнивание бюджетной обеспеченности из бюджета субъекта Российской Федерации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</si>
  <si>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</si>
  <si>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Прочие субсидии бюджетам городских поселений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</si>
  <si>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</si>
  <si>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</si>
  <si>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 на реализацию программ формирования современной городской среды из бюджетов городских поселений</t>
  </si>
  <si>
    <t xml:space="preserve">Финансовый отдел администрации Пучежского муниципального района </t>
  </si>
  <si>
    <t xml:space="preserve"> 092 2021500113 0000 150</t>
  </si>
  <si>
    <t xml:space="preserve"> 092 2022030213 0000 150</t>
  </si>
  <si>
    <t xml:space="preserve"> 092 2022999913 0000 150</t>
  </si>
  <si>
    <t xml:space="preserve"> 092 2023511813 0000 150</t>
  </si>
  <si>
    <t>092 2186001013 0000 150</t>
  </si>
  <si>
    <t xml:space="preserve"> 092 2192555513 0000 150</t>
  </si>
  <si>
    <t>Безвозмездные поселения</t>
  </si>
  <si>
    <t>Исп. Главный специалист по доходам бюджета и финансам производственной сферы: ____________________ Милушкова Е.Ю.</t>
  </si>
  <si>
    <t>Налоговые и неналоговые доходы</t>
  </si>
  <si>
    <t>Прочие неналоговые доходыбюджетов городских поселений</t>
  </si>
  <si>
    <r>
      <rPr>
        <sz val="12"/>
        <rFont val="Times New Roman"/>
        <family val="1"/>
      </rPr>
      <t xml:space="preserve">330 1 17 </t>
    </r>
    <r>
      <rPr>
        <sz val="12"/>
        <color indexed="8"/>
        <rFont val="Times New Roman"/>
        <family val="1"/>
      </rPr>
      <t>15030 13 0000 150</t>
    </r>
  </si>
  <si>
    <t>Налоги на имущество</t>
  </si>
  <si>
    <t>Налоги на совокупный доход</t>
  </si>
  <si>
    <t>Реестр источников доходов бюджета Пучежского городского поселения на 2024-2026 годы</t>
  </si>
  <si>
    <t>Прогноз доходов бюджета на 2023г., руб.</t>
  </si>
  <si>
    <t>Кассовые поступления в текущем финансовом году (по состоянию на 01.10.2023г.), руб.</t>
  </si>
  <si>
    <t>на 2024г. (очередной финансовый год),  руб.</t>
  </si>
  <si>
    <t>на 2025г. (первый год планового периода),  руб.</t>
  </si>
  <si>
    <t>на 2026г. (второй год планового периода),  руб.</t>
  </si>
  <si>
    <t>182 1 01 0213001 01 0000 110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</si>
  <si>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</si>
  <si>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182 1 01 0214001 01 0000 110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</si>
  <si>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</si>
  <si>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330 1 16 07010 13 0000 140</t>
  </si>
  <si>
    <t>Штрафы, неустойки, пени, уплачиваемые в случае просрочки исполнения постовщиком (подрядчиком,исполнителем) обязательств, предусмотренных муниципальым контрактом, заключенным муниципальным органом, казенным учреждением городского поселения</t>
  </si>
  <si>
    <t>Штрафы, санкции, возмещение ущерба</t>
  </si>
  <si>
    <t xml:space="preserve"> 092 2022004113 0000 150</t>
  </si>
  <si>
    <t xml:space="preserve"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исполнением автомобильных дорог федерального значения) </t>
  </si>
  <si>
    <t xml:space="preserve"> 092 2022990013 0000 150</t>
  </si>
  <si>
    <t>Субсидии бюджнтам городских поселений из местных бюджетов</t>
  </si>
  <si>
    <t>182 1 03 02230 01 0000 110</t>
  </si>
  <si>
    <t>182 1 03 02240 01 0000 110</t>
  </si>
  <si>
    <t>182 1 03 02250 01 0000 110</t>
  </si>
  <si>
    <t>182 1 03 02260 01 0000 110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</si>
</sst>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thin"/>
      <top style="thin"/>
      <bottom>
        <color indexed="63"/>
      </bottom>
    </border>
    <border>
      <left style="medium">
        <color rgb="FF000000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4" fontId="50" fillId="0" borderId="12" xfId="0" applyNumberFormat="1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4" fontId="48" fillId="0" borderId="13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4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1" fillId="0" borderId="12" xfId="0" applyFont="1" applyBorder="1" applyAlignment="1">
      <alignment vertical="center" wrapText="1"/>
    </xf>
    <xf numFmtId="49" fontId="47" fillId="0" borderId="2" xfId="34" applyNumberFormat="1" applyFont="1" applyProtection="1">
      <alignment horizontal="center"/>
      <protection/>
    </xf>
    <xf numFmtId="0" fontId="47" fillId="0" borderId="1" xfId="33" applyNumberFormat="1" applyFont="1" applyAlignment="1" applyProtection="1">
      <alignment wrapText="1"/>
      <protection/>
    </xf>
    <xf numFmtId="49" fontId="46" fillId="0" borderId="2" xfId="34" applyNumberFormat="1" applyFont="1" applyFill="1" applyProtection="1">
      <alignment horizontal="center"/>
      <protection/>
    </xf>
    <xf numFmtId="0" fontId="46" fillId="0" borderId="1" xfId="33" applyNumberFormat="1" applyFont="1" applyFill="1" applyProtection="1">
      <alignment horizontal="left" wrapText="1" indent="2"/>
      <protection/>
    </xf>
    <xf numFmtId="0" fontId="45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50" fillId="0" borderId="21" xfId="0" applyFont="1" applyBorder="1" applyAlignment="1">
      <alignment horizontal="right" vertical="center"/>
    </xf>
    <xf numFmtId="0" fontId="50" fillId="0" borderId="22" xfId="0" applyFont="1" applyBorder="1" applyAlignment="1">
      <alignment horizontal="right" vertical="center"/>
    </xf>
    <xf numFmtId="0" fontId="50" fillId="0" borderId="14" xfId="0" applyFont="1" applyBorder="1" applyAlignment="1">
      <alignment horizontal="right" vertical="center"/>
    </xf>
    <xf numFmtId="0" fontId="4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view="pageBreakPreview" zoomScale="98" zoomScaleNormal="75" zoomScaleSheetLayoutView="98" zoomScalePageLayoutView="0" workbookViewId="0" topLeftCell="B23">
      <selection activeCell="E14" sqref="E14:E17"/>
    </sheetView>
  </sheetViews>
  <sheetFormatPr defaultColWidth="9.140625" defaultRowHeight="15"/>
  <cols>
    <col min="2" max="2" width="16.8515625" style="0" customWidth="1"/>
    <col min="3" max="3" width="30.7109375" style="0" customWidth="1"/>
    <col min="4" max="4" width="37.140625" style="0" customWidth="1"/>
    <col min="5" max="5" width="23.28125" style="0" customWidth="1"/>
    <col min="7" max="11" width="20.7109375" style="0" customWidth="1"/>
    <col min="12" max="12" width="0.13671875" style="0" customWidth="1"/>
  </cols>
  <sheetData>
    <row r="2" spans="1:11" ht="16.5">
      <c r="A2" s="49" t="s">
        <v>71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8.5" customHeight="1">
      <c r="A4" s="51" t="s">
        <v>0</v>
      </c>
      <c r="B4" s="51" t="s">
        <v>1</v>
      </c>
      <c r="C4" s="50" t="s">
        <v>2</v>
      </c>
      <c r="D4" s="50"/>
      <c r="E4" s="51" t="s">
        <v>5</v>
      </c>
      <c r="F4" s="51" t="s">
        <v>6</v>
      </c>
      <c r="G4" s="51" t="s">
        <v>72</v>
      </c>
      <c r="H4" s="57" t="s">
        <v>73</v>
      </c>
      <c r="I4" s="50" t="s">
        <v>7</v>
      </c>
      <c r="J4" s="50"/>
      <c r="K4" s="50"/>
    </row>
    <row r="5" spans="1:11" ht="120.75" customHeight="1">
      <c r="A5" s="52"/>
      <c r="B5" s="52"/>
      <c r="C5" s="2" t="s">
        <v>3</v>
      </c>
      <c r="D5" s="2" t="s">
        <v>4</v>
      </c>
      <c r="E5" s="52"/>
      <c r="F5" s="52"/>
      <c r="G5" s="52"/>
      <c r="H5" s="58"/>
      <c r="I5" s="39" t="s">
        <v>74</v>
      </c>
      <c r="J5" s="39" t="s">
        <v>75</v>
      </c>
      <c r="K5" s="39" t="s">
        <v>76</v>
      </c>
    </row>
    <row r="6" spans="1:11" s="25" customFormat="1" ht="31.5" customHeight="1">
      <c r="A6" s="34"/>
      <c r="B6" s="34"/>
      <c r="C6" s="35"/>
      <c r="D6" s="36" t="s">
        <v>66</v>
      </c>
      <c r="E6" s="34"/>
      <c r="F6" s="34"/>
      <c r="G6" s="37">
        <f>G7+G13+G18+G20+G24+G28+G32+G34</f>
        <v>54838567.5</v>
      </c>
      <c r="H6" s="37">
        <f>H7+H13+H18+H20+H24+H28+H32+H34</f>
        <v>36038936.410000004</v>
      </c>
      <c r="I6" s="37">
        <f>I7+I13+I18+I20+I24+I28+I32+I34</f>
        <v>47443300</v>
      </c>
      <c r="J6" s="37">
        <f>J7+J13+J18+J20+J24+J28+J32+J34</f>
        <v>48154650</v>
      </c>
      <c r="K6" s="37">
        <f>K7+K13+K18+K20+K24+K28+K32+K34</f>
        <v>48809650</v>
      </c>
    </row>
    <row r="7" spans="1:11" ht="16.5">
      <c r="A7" s="33"/>
      <c r="B7" s="5"/>
      <c r="C7" s="2"/>
      <c r="D7" s="6" t="s">
        <v>12</v>
      </c>
      <c r="E7" s="5"/>
      <c r="F7" s="5"/>
      <c r="G7" s="18">
        <f>G8+G9+G10+G11+G12</f>
        <v>40320000</v>
      </c>
      <c r="H7" s="18">
        <f>H8+H9+H10+H11+H12</f>
        <v>31597078.98</v>
      </c>
      <c r="I7" s="18">
        <f>I8+I9+I10+I11+I12</f>
        <v>41000000</v>
      </c>
      <c r="J7" s="18">
        <f>J8+J9+J10+J11+J12</f>
        <v>41370000</v>
      </c>
      <c r="K7" s="18">
        <f>K8+K9+K10+K11+K12</f>
        <v>41890000</v>
      </c>
    </row>
    <row r="8" spans="1:11" ht="126">
      <c r="A8" s="3"/>
      <c r="B8" s="3"/>
      <c r="C8" s="12" t="s">
        <v>31</v>
      </c>
      <c r="D8" s="7" t="s">
        <v>9</v>
      </c>
      <c r="E8" s="53" t="s">
        <v>35</v>
      </c>
      <c r="F8" s="4"/>
      <c r="G8" s="19">
        <v>39000000</v>
      </c>
      <c r="H8" s="19">
        <v>30322963.23</v>
      </c>
      <c r="I8" s="19">
        <v>40650000</v>
      </c>
      <c r="J8" s="19">
        <v>41000000</v>
      </c>
      <c r="K8" s="19">
        <v>41500000</v>
      </c>
    </row>
    <row r="9" spans="1:11" ht="204.75">
      <c r="A9" s="3"/>
      <c r="B9" s="3"/>
      <c r="C9" s="12" t="s">
        <v>30</v>
      </c>
      <c r="D9" s="7" t="s">
        <v>10</v>
      </c>
      <c r="E9" s="54"/>
      <c r="F9" s="4"/>
      <c r="G9" s="19">
        <v>220000</v>
      </c>
      <c r="H9" s="19">
        <v>197447.14</v>
      </c>
      <c r="I9" s="19">
        <v>200000</v>
      </c>
      <c r="J9" s="19">
        <v>210000</v>
      </c>
      <c r="K9" s="19">
        <v>220000</v>
      </c>
    </row>
    <row r="10" spans="1:11" ht="63">
      <c r="A10" s="3"/>
      <c r="B10" s="3"/>
      <c r="C10" s="12" t="s">
        <v>29</v>
      </c>
      <c r="D10" s="7" t="s">
        <v>11</v>
      </c>
      <c r="E10" s="54"/>
      <c r="F10" s="4"/>
      <c r="G10" s="19">
        <v>150000</v>
      </c>
      <c r="H10" s="19">
        <v>136629.71</v>
      </c>
      <c r="I10" s="19">
        <v>150000</v>
      </c>
      <c r="J10" s="19">
        <v>160000</v>
      </c>
      <c r="K10" s="19">
        <v>170000</v>
      </c>
    </row>
    <row r="11" spans="1:11" ht="94.5">
      <c r="A11" s="3"/>
      <c r="B11" s="3"/>
      <c r="C11" s="42" t="s">
        <v>77</v>
      </c>
      <c r="D11" s="43" t="s">
        <v>80</v>
      </c>
      <c r="E11" s="55"/>
      <c r="F11" s="4"/>
      <c r="G11" s="19">
        <v>700000</v>
      </c>
      <c r="H11" s="19">
        <v>699138.9</v>
      </c>
      <c r="I11" s="19">
        <v>0</v>
      </c>
      <c r="J11" s="19">
        <v>0</v>
      </c>
      <c r="K11" s="19">
        <v>0</v>
      </c>
    </row>
    <row r="12" spans="1:11" ht="93.75" customHeight="1">
      <c r="A12" s="3"/>
      <c r="B12" s="3"/>
      <c r="C12" s="42" t="s">
        <v>79</v>
      </c>
      <c r="D12" s="43" t="s">
        <v>78</v>
      </c>
      <c r="E12" s="40"/>
      <c r="F12" s="4"/>
      <c r="G12" s="19">
        <v>250000</v>
      </c>
      <c r="H12" s="19">
        <v>240900</v>
      </c>
      <c r="I12" s="19">
        <v>0</v>
      </c>
      <c r="J12" s="19">
        <v>0</v>
      </c>
      <c r="K12" s="19">
        <v>0</v>
      </c>
    </row>
    <row r="13" spans="1:11" ht="47.25">
      <c r="A13" s="3"/>
      <c r="B13" s="3"/>
      <c r="C13" s="3"/>
      <c r="D13" s="6" t="s">
        <v>13</v>
      </c>
      <c r="E13" s="3"/>
      <c r="F13" s="4"/>
      <c r="G13" s="20">
        <f>SUM(G14:G17)</f>
        <v>1969620</v>
      </c>
      <c r="H13" s="20">
        <f>SUM(H14:H17)</f>
        <v>1658602.52</v>
      </c>
      <c r="I13" s="20">
        <f>SUM(I14:I17)</f>
        <v>2068300</v>
      </c>
      <c r="J13" s="20">
        <f>SUM(J14:J17)</f>
        <v>2214650</v>
      </c>
      <c r="K13" s="20">
        <f>SUM(K14:K17)</f>
        <v>2214650</v>
      </c>
    </row>
    <row r="14" spans="1:11" ht="63">
      <c r="A14" s="3"/>
      <c r="B14" s="3"/>
      <c r="C14" s="12" t="s">
        <v>88</v>
      </c>
      <c r="D14" s="7" t="s">
        <v>14</v>
      </c>
      <c r="E14" s="53" t="s">
        <v>35</v>
      </c>
      <c r="F14" s="4"/>
      <c r="G14" s="19">
        <v>932910</v>
      </c>
      <c r="H14" s="19">
        <v>849597.24</v>
      </c>
      <c r="I14" s="19">
        <v>986750</v>
      </c>
      <c r="J14" s="19">
        <v>1059170</v>
      </c>
      <c r="K14" s="19">
        <v>1059170</v>
      </c>
    </row>
    <row r="15" spans="1:11" ht="94.5">
      <c r="A15" s="3"/>
      <c r="B15" s="3"/>
      <c r="C15" s="12" t="s">
        <v>89</v>
      </c>
      <c r="D15" s="7" t="s">
        <v>15</v>
      </c>
      <c r="E15" s="54"/>
      <c r="F15" s="4"/>
      <c r="G15" s="19">
        <v>6480</v>
      </c>
      <c r="H15" s="19">
        <v>4577.76</v>
      </c>
      <c r="I15" s="19">
        <v>6740</v>
      </c>
      <c r="J15" s="19">
        <v>7050</v>
      </c>
      <c r="K15" s="19">
        <v>7050</v>
      </c>
    </row>
    <row r="16" spans="1:11" ht="94.5">
      <c r="A16" s="3"/>
      <c r="B16" s="3"/>
      <c r="C16" s="12" t="s">
        <v>90</v>
      </c>
      <c r="D16" s="7" t="s">
        <v>16</v>
      </c>
      <c r="E16" s="54"/>
      <c r="F16" s="4"/>
      <c r="G16" s="19">
        <v>1153270</v>
      </c>
      <c r="H16" s="19">
        <v>904108.54</v>
      </c>
      <c r="I16" s="19">
        <v>1204040</v>
      </c>
      <c r="J16" s="19">
        <v>1278860</v>
      </c>
      <c r="K16" s="19">
        <v>1278860</v>
      </c>
    </row>
    <row r="17" spans="1:11" ht="110.25">
      <c r="A17" s="3"/>
      <c r="B17" s="3"/>
      <c r="C17" s="12" t="s">
        <v>91</v>
      </c>
      <c r="D17" s="7" t="s">
        <v>17</v>
      </c>
      <c r="E17" s="55"/>
      <c r="F17" s="4"/>
      <c r="G17" s="19">
        <v>-123040</v>
      </c>
      <c r="H17" s="19">
        <v>-99681.02</v>
      </c>
      <c r="I17" s="19">
        <v>-129230</v>
      </c>
      <c r="J17" s="19">
        <v>-130430</v>
      </c>
      <c r="K17" s="19">
        <v>-130430</v>
      </c>
    </row>
    <row r="18" spans="1:11" s="25" customFormat="1" ht="26.25" customHeight="1">
      <c r="A18" s="22"/>
      <c r="B18" s="22"/>
      <c r="C18" s="23" t="s">
        <v>36</v>
      </c>
      <c r="D18" s="6" t="s">
        <v>70</v>
      </c>
      <c r="E18" s="24"/>
      <c r="F18" s="14"/>
      <c r="G18" s="20">
        <f>G19</f>
        <v>5850</v>
      </c>
      <c r="H18" s="20">
        <f>H19</f>
        <v>5849.23</v>
      </c>
      <c r="I18" s="20">
        <f>I19</f>
        <v>0</v>
      </c>
      <c r="J18" s="20">
        <f>J19</f>
        <v>0</v>
      </c>
      <c r="K18" s="20">
        <f>K19</f>
        <v>0</v>
      </c>
    </row>
    <row r="19" spans="1:11" ht="63">
      <c r="A19" s="3"/>
      <c r="B19" s="3"/>
      <c r="C19" s="12" t="s">
        <v>37</v>
      </c>
      <c r="D19" s="7" t="s">
        <v>38</v>
      </c>
      <c r="E19" s="21" t="s">
        <v>35</v>
      </c>
      <c r="F19" s="4"/>
      <c r="G19" s="26">
        <v>5850</v>
      </c>
      <c r="H19" s="26">
        <v>5849.23</v>
      </c>
      <c r="I19" s="19">
        <v>0</v>
      </c>
      <c r="J19" s="19">
        <v>0</v>
      </c>
      <c r="K19" s="19">
        <v>0</v>
      </c>
    </row>
    <row r="20" spans="1:11" ht="16.5">
      <c r="A20" s="3"/>
      <c r="B20" s="3"/>
      <c r="C20" s="3"/>
      <c r="D20" s="6" t="s">
        <v>69</v>
      </c>
      <c r="E20" s="3"/>
      <c r="F20" s="4"/>
      <c r="G20" s="20">
        <f>SUM(G21:G23)</f>
        <v>3800000</v>
      </c>
      <c r="H20" s="20">
        <f>SUM(H21:H23)</f>
        <v>2189238.3</v>
      </c>
      <c r="I20" s="20">
        <f>SUM(I21:I23)</f>
        <v>3800000</v>
      </c>
      <c r="J20" s="20">
        <f>SUM(J21:J23)</f>
        <v>3970000</v>
      </c>
      <c r="K20" s="20">
        <f>SUM(K21:K23)</f>
        <v>4100000</v>
      </c>
    </row>
    <row r="21" spans="1:11" ht="78.75" customHeight="1">
      <c r="A21" s="3"/>
      <c r="B21" s="3"/>
      <c r="C21" s="12" t="s">
        <v>28</v>
      </c>
      <c r="D21" s="7" t="s">
        <v>18</v>
      </c>
      <c r="E21" s="51" t="s">
        <v>35</v>
      </c>
      <c r="F21" s="56"/>
      <c r="G21" s="19">
        <v>1000000</v>
      </c>
      <c r="H21" s="19">
        <v>219918.04</v>
      </c>
      <c r="I21" s="19">
        <v>1000000</v>
      </c>
      <c r="J21" s="19">
        <v>1100000</v>
      </c>
      <c r="K21" s="19">
        <v>1150000</v>
      </c>
    </row>
    <row r="22" spans="1:11" ht="16.5">
      <c r="A22" s="3"/>
      <c r="B22" s="3"/>
      <c r="C22" s="12" t="s">
        <v>27</v>
      </c>
      <c r="D22" s="7" t="s">
        <v>19</v>
      </c>
      <c r="E22" s="66"/>
      <c r="F22" s="56"/>
      <c r="G22" s="19">
        <v>2300000</v>
      </c>
      <c r="H22" s="19">
        <v>1853405.98</v>
      </c>
      <c r="I22" s="19">
        <v>2300000</v>
      </c>
      <c r="J22" s="19">
        <v>2350000</v>
      </c>
      <c r="K22" s="19">
        <v>2400000</v>
      </c>
    </row>
    <row r="23" spans="1:11" ht="63">
      <c r="A23" s="3"/>
      <c r="B23" s="3"/>
      <c r="C23" s="12" t="s">
        <v>26</v>
      </c>
      <c r="D23" s="7" t="s">
        <v>20</v>
      </c>
      <c r="E23" s="67"/>
      <c r="F23" s="56"/>
      <c r="G23" s="19">
        <v>500000</v>
      </c>
      <c r="H23" s="19">
        <v>115914.28</v>
      </c>
      <c r="I23" s="19">
        <v>500000</v>
      </c>
      <c r="J23" s="19">
        <v>520000</v>
      </c>
      <c r="K23" s="19">
        <v>550000</v>
      </c>
    </row>
    <row r="24" spans="1:11" ht="63">
      <c r="A24" s="3"/>
      <c r="B24" s="3"/>
      <c r="C24" s="3"/>
      <c r="D24" s="10" t="s">
        <v>32</v>
      </c>
      <c r="E24" s="3"/>
      <c r="F24" s="4"/>
      <c r="G24" s="20">
        <f>SUM(G25:G27)</f>
        <v>550000</v>
      </c>
      <c r="H24" s="20">
        <f>SUM(H25:H27)</f>
        <v>230275.09999999998</v>
      </c>
      <c r="I24" s="20">
        <f>SUM(I25:I27)</f>
        <v>550000</v>
      </c>
      <c r="J24" s="20">
        <f>SUM(J25:J27)</f>
        <v>575000</v>
      </c>
      <c r="K24" s="20">
        <f>SUM(K25:K27)</f>
        <v>580000</v>
      </c>
    </row>
    <row r="25" spans="1:11" ht="147" customHeight="1">
      <c r="A25" s="3"/>
      <c r="B25" s="3"/>
      <c r="C25" s="27" t="s">
        <v>40</v>
      </c>
      <c r="D25" s="9" t="s">
        <v>21</v>
      </c>
      <c r="E25" s="51" t="s">
        <v>42</v>
      </c>
      <c r="F25" s="4"/>
      <c r="G25" s="19">
        <v>400000</v>
      </c>
      <c r="H25" s="19">
        <v>152291.65</v>
      </c>
      <c r="I25" s="19">
        <v>400000</v>
      </c>
      <c r="J25" s="19">
        <v>425000</v>
      </c>
      <c r="K25" s="19">
        <v>430000</v>
      </c>
    </row>
    <row r="26" spans="1:11" ht="63">
      <c r="A26" s="3"/>
      <c r="B26" s="3"/>
      <c r="C26" s="27" t="s">
        <v>41</v>
      </c>
      <c r="D26" s="8" t="s">
        <v>22</v>
      </c>
      <c r="E26" s="65"/>
      <c r="F26" s="4"/>
      <c r="G26" s="19">
        <v>150000</v>
      </c>
      <c r="H26" s="19">
        <v>77983.45</v>
      </c>
      <c r="I26" s="19">
        <v>150000</v>
      </c>
      <c r="J26" s="19">
        <v>150000</v>
      </c>
      <c r="K26" s="19">
        <v>150000</v>
      </c>
    </row>
    <row r="27" spans="1:11" ht="148.5" customHeight="1">
      <c r="A27" s="3"/>
      <c r="B27" s="3"/>
      <c r="C27" s="27" t="s">
        <v>43</v>
      </c>
      <c r="D27" s="9" t="s">
        <v>23</v>
      </c>
      <c r="E27" s="52"/>
      <c r="F27" s="4"/>
      <c r="G27" s="19">
        <v>0</v>
      </c>
      <c r="H27" s="19">
        <v>0</v>
      </c>
      <c r="I27" s="19">
        <v>0</v>
      </c>
      <c r="J27" s="19">
        <v>0</v>
      </c>
      <c r="K27" s="19">
        <v>0</v>
      </c>
    </row>
    <row r="28" spans="1:11" ht="47.25">
      <c r="A28" s="3"/>
      <c r="B28" s="3"/>
      <c r="C28" s="3"/>
      <c r="D28" s="10" t="s">
        <v>33</v>
      </c>
      <c r="E28" s="3"/>
      <c r="F28" s="4"/>
      <c r="G28" s="20">
        <f>G29+G30+G31</f>
        <v>7970000</v>
      </c>
      <c r="H28" s="20">
        <f>H29+H30+H31</f>
        <v>134830.2</v>
      </c>
      <c r="I28" s="20">
        <f>I29+I30+I31</f>
        <v>25000</v>
      </c>
      <c r="J28" s="20">
        <f>J29+J30+J31</f>
        <v>25000</v>
      </c>
      <c r="K28" s="20">
        <f>K29+K30+K31</f>
        <v>25000</v>
      </c>
    </row>
    <row r="29" spans="1:11" ht="189">
      <c r="A29" s="3"/>
      <c r="B29" s="3"/>
      <c r="C29" s="13" t="s">
        <v>44</v>
      </c>
      <c r="D29" s="9" t="s">
        <v>24</v>
      </c>
      <c r="E29" s="51" t="s">
        <v>42</v>
      </c>
      <c r="F29" s="4"/>
      <c r="G29" s="19">
        <v>7830000</v>
      </c>
      <c r="H29" s="19">
        <v>0</v>
      </c>
      <c r="I29" s="19">
        <v>0</v>
      </c>
      <c r="J29" s="19">
        <v>0</v>
      </c>
      <c r="K29" s="19">
        <v>0</v>
      </c>
    </row>
    <row r="30" spans="1:11" ht="94.5">
      <c r="A30" s="3"/>
      <c r="B30" s="3"/>
      <c r="C30" s="27" t="s">
        <v>45</v>
      </c>
      <c r="D30" s="9" t="s">
        <v>25</v>
      </c>
      <c r="E30" s="65"/>
      <c r="F30" s="4"/>
      <c r="G30" s="19">
        <v>140000</v>
      </c>
      <c r="H30" s="19">
        <v>134830.2</v>
      </c>
      <c r="I30" s="19">
        <v>25000</v>
      </c>
      <c r="J30" s="19">
        <v>25000</v>
      </c>
      <c r="K30" s="19">
        <v>25000</v>
      </c>
    </row>
    <row r="31" spans="1:11" ht="110.25">
      <c r="A31" s="3"/>
      <c r="B31" s="3"/>
      <c r="C31" s="27" t="s">
        <v>46</v>
      </c>
      <c r="D31" s="9" t="s">
        <v>47</v>
      </c>
      <c r="E31" s="52"/>
      <c r="F31" s="4"/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1:11" ht="31.5">
      <c r="A32" s="3"/>
      <c r="B32" s="3"/>
      <c r="C32" s="27"/>
      <c r="D32" s="10" t="s">
        <v>83</v>
      </c>
      <c r="E32" s="41"/>
      <c r="F32" s="44"/>
      <c r="G32" s="45">
        <f>G33</f>
        <v>25597.5</v>
      </c>
      <c r="H32" s="45">
        <f>H33</f>
        <v>25597.5</v>
      </c>
      <c r="I32" s="26">
        <v>0</v>
      </c>
      <c r="J32" s="26">
        <v>0</v>
      </c>
      <c r="K32" s="26">
        <v>0</v>
      </c>
    </row>
    <row r="33" spans="1:11" ht="144.75" customHeight="1">
      <c r="A33" s="3"/>
      <c r="B33" s="3"/>
      <c r="C33" s="27" t="s">
        <v>81</v>
      </c>
      <c r="D33" s="9" t="s">
        <v>82</v>
      </c>
      <c r="E33" s="38"/>
      <c r="F33" s="4"/>
      <c r="G33" s="19">
        <v>25597.5</v>
      </c>
      <c r="H33" s="19">
        <v>25597.5</v>
      </c>
      <c r="I33" s="19">
        <v>0</v>
      </c>
      <c r="J33" s="19">
        <v>0</v>
      </c>
      <c r="K33" s="19">
        <v>0</v>
      </c>
    </row>
    <row r="34" spans="1:11" ht="16.5">
      <c r="A34" s="3"/>
      <c r="B34" s="3"/>
      <c r="C34" s="3"/>
      <c r="D34" s="11" t="s">
        <v>34</v>
      </c>
      <c r="E34" s="3"/>
      <c r="F34" s="4"/>
      <c r="G34" s="16">
        <f>G35+G36</f>
        <v>197500</v>
      </c>
      <c r="H34" s="16">
        <f>H35+H36</f>
        <v>197464.58000000002</v>
      </c>
      <c r="I34" s="16">
        <f>I35+I36</f>
        <v>0</v>
      </c>
      <c r="J34" s="16">
        <f>J35+J36</f>
        <v>0</v>
      </c>
      <c r="K34" s="16">
        <f>K35+K36</f>
        <v>0</v>
      </c>
    </row>
    <row r="35" spans="1:11" ht="47.25" customHeight="1">
      <c r="A35" s="3"/>
      <c r="B35" s="3"/>
      <c r="C35" s="13" t="s">
        <v>48</v>
      </c>
      <c r="D35" s="28" t="s">
        <v>67</v>
      </c>
      <c r="E35" s="51" t="s">
        <v>42</v>
      </c>
      <c r="F35" s="4"/>
      <c r="G35" s="17">
        <v>114100</v>
      </c>
      <c r="H35" s="17">
        <v>114064.58</v>
      </c>
      <c r="I35" s="19">
        <v>0</v>
      </c>
      <c r="J35" s="19">
        <v>0</v>
      </c>
      <c r="K35" s="19">
        <v>0</v>
      </c>
    </row>
    <row r="36" spans="1:11" ht="74.25" customHeight="1">
      <c r="A36" s="3"/>
      <c r="B36" s="3"/>
      <c r="C36" s="13" t="s">
        <v>68</v>
      </c>
      <c r="D36" s="28" t="s">
        <v>49</v>
      </c>
      <c r="E36" s="52"/>
      <c r="F36" s="4"/>
      <c r="G36" s="17">
        <v>83400</v>
      </c>
      <c r="H36" s="17">
        <v>83400</v>
      </c>
      <c r="I36" s="19">
        <v>0</v>
      </c>
      <c r="J36" s="19">
        <v>0</v>
      </c>
      <c r="K36" s="19">
        <v>0</v>
      </c>
    </row>
    <row r="37" spans="1:12" ht="21" customHeight="1">
      <c r="A37" s="3"/>
      <c r="B37" s="3"/>
      <c r="C37" s="31" t="s">
        <v>50</v>
      </c>
      <c r="D37" s="32" t="s">
        <v>64</v>
      </c>
      <c r="E37" s="46" t="s">
        <v>57</v>
      </c>
      <c r="F37" s="4"/>
      <c r="G37" s="16">
        <f>G38+G39+G40+G42+G43</f>
        <v>23607728.62</v>
      </c>
      <c r="H37" s="16">
        <f>H38+H39+H40+H42+H43</f>
        <v>18300146.66</v>
      </c>
      <c r="I37" s="16">
        <f>I38+I39+I40+I41+I42+I43+I44+I45</f>
        <v>20399101.310000002</v>
      </c>
      <c r="J37" s="16">
        <f>J38+J39+J40+J41+J42+J43+J44+J45</f>
        <v>12906926.23</v>
      </c>
      <c r="K37" s="16">
        <f>K38+K39+K40+K41+K42+K43+K44+K45</f>
        <v>13980239.08</v>
      </c>
      <c r="L37" s="16">
        <f>L38+L39+L40+L41+L42+L43+L44+L45</f>
        <v>0</v>
      </c>
    </row>
    <row r="38" spans="1:11" ht="84" customHeight="1">
      <c r="A38" s="3"/>
      <c r="B38" s="3"/>
      <c r="C38" s="29" t="s">
        <v>58</v>
      </c>
      <c r="D38" s="30" t="s">
        <v>51</v>
      </c>
      <c r="E38" s="47"/>
      <c r="F38" s="4"/>
      <c r="G38" s="17">
        <v>9222100</v>
      </c>
      <c r="H38" s="17">
        <v>6916576</v>
      </c>
      <c r="I38" s="19">
        <v>9222100</v>
      </c>
      <c r="J38" s="19">
        <v>5081900</v>
      </c>
      <c r="K38" s="19">
        <v>5081900</v>
      </c>
    </row>
    <row r="39" spans="1:11" ht="127.5" customHeight="1">
      <c r="A39" s="3"/>
      <c r="B39" s="3"/>
      <c r="C39" s="29" t="s">
        <v>84</v>
      </c>
      <c r="D39" s="30" t="s">
        <v>85</v>
      </c>
      <c r="E39" s="47"/>
      <c r="F39" s="4"/>
      <c r="G39" s="17">
        <v>7512846.23</v>
      </c>
      <c r="H39" s="17">
        <v>7511825.03</v>
      </c>
      <c r="I39" s="19">
        <v>7512846.23</v>
      </c>
      <c r="J39" s="19">
        <v>7512846.23</v>
      </c>
      <c r="K39" s="19">
        <v>8898339.08</v>
      </c>
    </row>
    <row r="40" spans="1:11" ht="36" customHeight="1">
      <c r="A40" s="3"/>
      <c r="B40" s="3"/>
      <c r="C40" s="29" t="s">
        <v>86</v>
      </c>
      <c r="D40" s="30" t="s">
        <v>87</v>
      </c>
      <c r="E40" s="47"/>
      <c r="F40" s="4"/>
      <c r="G40" s="17">
        <v>3550000</v>
      </c>
      <c r="H40" s="17">
        <v>2946736.68</v>
      </c>
      <c r="I40" s="19">
        <v>0</v>
      </c>
      <c r="J40" s="19">
        <v>0</v>
      </c>
      <c r="K40" s="19">
        <v>0</v>
      </c>
    </row>
    <row r="41" spans="1:11" ht="0.75" customHeight="1">
      <c r="A41" s="3"/>
      <c r="B41" s="3"/>
      <c r="C41" s="29" t="s">
        <v>59</v>
      </c>
      <c r="D41" s="30" t="s">
        <v>52</v>
      </c>
      <c r="E41" s="47"/>
      <c r="F41" s="4"/>
      <c r="G41" s="17"/>
      <c r="H41" s="17"/>
      <c r="I41" s="19"/>
      <c r="J41" s="19"/>
      <c r="K41" s="19"/>
    </row>
    <row r="42" spans="1:11" ht="34.5" customHeight="1">
      <c r="A42" s="3"/>
      <c r="B42" s="3"/>
      <c r="C42" s="29" t="s">
        <v>60</v>
      </c>
      <c r="D42" s="30" t="s">
        <v>53</v>
      </c>
      <c r="E42" s="47"/>
      <c r="F42" s="4"/>
      <c r="G42" s="17">
        <v>3034182.39</v>
      </c>
      <c r="H42" s="17">
        <v>715499.82</v>
      </c>
      <c r="I42" s="19">
        <v>3362655.08</v>
      </c>
      <c r="J42" s="19">
        <v>0</v>
      </c>
      <c r="K42" s="19">
        <v>0</v>
      </c>
    </row>
    <row r="43" spans="1:11" ht="48" customHeight="1">
      <c r="A43" s="3"/>
      <c r="B43" s="3"/>
      <c r="C43" s="29" t="s">
        <v>61</v>
      </c>
      <c r="D43" s="30" t="s">
        <v>54</v>
      </c>
      <c r="E43" s="47"/>
      <c r="F43" s="4"/>
      <c r="G43" s="17">
        <v>288600</v>
      </c>
      <c r="H43" s="17">
        <v>209509.13</v>
      </c>
      <c r="I43" s="19">
        <v>301500</v>
      </c>
      <c r="J43" s="19">
        <v>312180</v>
      </c>
      <c r="K43" s="19">
        <v>0</v>
      </c>
    </row>
    <row r="44" spans="1:11" ht="84" customHeight="1" hidden="1">
      <c r="A44" s="3"/>
      <c r="B44" s="3"/>
      <c r="C44" s="29" t="s">
        <v>62</v>
      </c>
      <c r="D44" s="30" t="s">
        <v>55</v>
      </c>
      <c r="E44" s="47"/>
      <c r="F44" s="4"/>
      <c r="G44" s="17"/>
      <c r="H44" s="17"/>
      <c r="I44" s="19"/>
      <c r="J44" s="19"/>
      <c r="K44" s="19"/>
    </row>
    <row r="45" spans="1:11" ht="77.25" customHeight="1" hidden="1">
      <c r="A45" s="3"/>
      <c r="B45" s="3"/>
      <c r="C45" s="29" t="s">
        <v>63</v>
      </c>
      <c r="D45" s="30" t="s">
        <v>56</v>
      </c>
      <c r="E45" s="48"/>
      <c r="F45" s="4"/>
      <c r="G45" s="17"/>
      <c r="H45" s="17"/>
      <c r="I45" s="19"/>
      <c r="J45" s="19"/>
      <c r="K45" s="19"/>
    </row>
    <row r="46" spans="1:11" ht="16.5">
      <c r="A46" s="62" t="s">
        <v>8</v>
      </c>
      <c r="B46" s="63"/>
      <c r="C46" s="63"/>
      <c r="D46" s="63"/>
      <c r="E46" s="64"/>
      <c r="F46" s="14"/>
      <c r="G46" s="15">
        <f>G37+G6</f>
        <v>78446296.12</v>
      </c>
      <c r="H46" s="15">
        <f>H37+H6</f>
        <v>54339083.07000001</v>
      </c>
      <c r="I46" s="15">
        <f>I37+I6</f>
        <v>67842401.31</v>
      </c>
      <c r="J46" s="15">
        <f>J37+J6</f>
        <v>61061576.230000004</v>
      </c>
      <c r="K46" s="15">
        <f>K37+K6</f>
        <v>62789889.08</v>
      </c>
    </row>
    <row r="47" spans="1:11" ht="28.5" customHeight="1">
      <c r="A47" s="59" t="s">
        <v>65</v>
      </c>
      <c r="B47" s="59"/>
      <c r="C47" s="59"/>
      <c r="D47" s="59"/>
      <c r="E47" s="59"/>
      <c r="F47" s="59"/>
      <c r="G47" s="59"/>
      <c r="H47" s="59"/>
      <c r="I47" s="59"/>
      <c r="J47" s="1"/>
      <c r="K47" s="1"/>
    </row>
    <row r="48" spans="1:11" ht="29.25" customHeight="1">
      <c r="A48" s="60"/>
      <c r="B48" s="60"/>
      <c r="C48" s="60"/>
      <c r="D48" s="60"/>
      <c r="E48" s="60"/>
      <c r="F48" s="60"/>
      <c r="G48" s="60"/>
      <c r="H48" s="60"/>
      <c r="I48" s="60"/>
      <c r="J48" s="1"/>
      <c r="K48" s="1"/>
    </row>
    <row r="49" spans="1:11" ht="27.75" customHeight="1">
      <c r="A49" s="61" t="s">
        <v>39</v>
      </c>
      <c r="B49" s="61"/>
      <c r="C49" s="1"/>
      <c r="D49" s="1"/>
      <c r="E49" s="1"/>
      <c r="F49" s="1"/>
      <c r="G49" s="1"/>
      <c r="H49" s="1"/>
      <c r="I49" s="1"/>
      <c r="J49" s="1"/>
      <c r="K49" s="1"/>
    </row>
  </sheetData>
  <sheetProtection/>
  <mergeCells count="20">
    <mergeCell ref="G4:G5"/>
    <mergeCell ref="H4:H5"/>
    <mergeCell ref="A47:I48"/>
    <mergeCell ref="A49:B49"/>
    <mergeCell ref="A46:E46"/>
    <mergeCell ref="E14:E17"/>
    <mergeCell ref="E25:E27"/>
    <mergeCell ref="E21:E23"/>
    <mergeCell ref="E29:E31"/>
    <mergeCell ref="E35:E36"/>
    <mergeCell ref="E37:E45"/>
    <mergeCell ref="A2:K2"/>
    <mergeCell ref="C4:D4"/>
    <mergeCell ref="I4:K4"/>
    <mergeCell ref="A4:A5"/>
    <mergeCell ref="E8:E11"/>
    <mergeCell ref="B4:B5"/>
    <mergeCell ref="E4:E5"/>
    <mergeCell ref="F4:F5"/>
    <mergeCell ref="F21:F23"/>
  </mergeCells>
  <printOptions/>
  <pageMargins left="0.31496062992125984" right="0.31496062992125984" top="0.5511811023622047" bottom="0.35433070866141736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 РФО</cp:lastModifiedBy>
  <cp:lastPrinted>2023-10-30T10:50:34Z</cp:lastPrinted>
  <dcterms:created xsi:type="dcterms:W3CDTF">2017-10-12T21:01:18Z</dcterms:created>
  <dcterms:modified xsi:type="dcterms:W3CDTF">2023-11-07T11:20:51Z</dcterms:modified>
  <cp:category/>
  <cp:version/>
  <cp:contentType/>
  <cp:contentStatus/>
</cp:coreProperties>
</file>