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40" windowWidth="16935" windowHeight="7365" activeTab="0"/>
  </bookViews>
  <sheets>
    <sheet name="Доходы" sheetId="1" r:id="rId1"/>
  </sheets>
  <definedNames>
    <definedName name="_xlnm.Print_Titles" localSheetId="0">'Доходы'!$4:$4</definedName>
  </definedNames>
  <calcPr fullCalcOnLoad="1"/>
</workbook>
</file>

<file path=xl/sharedStrings.xml><?xml version="1.0" encoding="utf-8"?>
<sst xmlns="http://schemas.openxmlformats.org/spreadsheetml/2006/main" count="124" uniqueCount="109">
  <si>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</si>
  <si>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</si>
  <si>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</si>
  <si>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</si>
  <si>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</si>
  <si>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</si>
  <si>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</si>
  <si>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</si>
  <si>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</si>
  <si>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</si>
  <si>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</si>
  <si>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</si>
  <si>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</si>
  <si>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</si>
  <si>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</si>
  <si>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</si>
  <si>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</si>
  <si>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</si>
  <si>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</si>
  <si>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</si>
  <si>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</si>
  <si>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</si>
  <si>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</si>
  <si>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</si>
  <si>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</si>
  <si>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</si>
  <si>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</si>
  <si>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</si>
  <si>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</si>
  <si>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</si>
  <si>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</si>
  <si>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</si>
  <si>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</si>
  <si>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</si>
  <si>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</si>
  <si>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</si>
  <si>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</si>
  <si>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</si>
  <si>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</si>
  <si>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</si>
  <si>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</si>
  <si>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</si>
  <si>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</si>
  <si>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000 1110500000 0000 120</t>
  </si>
  <si>
    <t xml:space="preserve"> 000 1110501313 0000 120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</si>
  <si>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</si>
  <si>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000 1110507513 0000 120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</si>
  <si>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</si>
  <si>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</si>
  <si>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</si>
  <si>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</si>
  <si>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</si>
  <si>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</si>
  <si>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</si>
  <si>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</si>
  <si>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</si>
  <si>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</si>
  <si>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</si>
  <si>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</si>
  <si>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</si>
  <si>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</si>
  <si>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</si>
  <si>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</si>
  <si>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</si>
  <si>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</si>
  <si>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</si>
  <si>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</si>
  <si>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</si>
  <si>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</si>
  <si>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000 2022021613 0000 151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</si>
  <si>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</si>
  <si>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000 2022555513 0000 151</t>
  </si>
  <si>
    <t xml:space="preserve">  Прочие субсидии бюджетам городских поселений</t>
  </si>
  <si>
    <t xml:space="preserve"> 000 2022999913 0000 151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</si>
  <si>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</si>
  <si>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</si>
  <si>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</si>
  <si>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</si>
  <si>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</si>
  <si>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</si>
  <si>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</si>
  <si>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000 2196001013 0000 151</t>
  </si>
  <si>
    <t>""</t>
  </si>
  <si>
    <t xml:space="preserve">Исполнение бюджета Пучежского городского поселения по доходам в разрезе видов доходов      </t>
  </si>
  <si>
    <t>наименование показателя</t>
  </si>
  <si>
    <t>код дохода по бюджетной классификации</t>
  </si>
  <si>
    <t xml:space="preserve">Процент исполнения </t>
  </si>
  <si>
    <t>Доходы от сдачи в аренду имущества, составляющего муниципальную казну</t>
  </si>
  <si>
    <t xml:space="preserve"> 000 1110503513 0000 120</t>
  </si>
  <si>
    <t xml:space="preserve"> 000 1160000000 0000 000</t>
  </si>
  <si>
    <t xml:space="preserve"> 000 1163305013 0000 140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</si>
  <si>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</si>
  <si>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</si>
  <si>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000 1170105013 0000 180</t>
  </si>
  <si>
    <t>Невыясненые поступления, зачисляемые в бюджеты городских поселений</t>
  </si>
  <si>
    <t>-</t>
  </si>
  <si>
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РФ</t>
  </si>
  <si>
    <t>Утверждено на 2018 год</t>
  </si>
  <si>
    <t xml:space="preserve">Уровень изменений по сравнению с соответствующим периодом 2017 года </t>
  </si>
  <si>
    <t xml:space="preserve"> 000 2023512013 0000 151</t>
  </si>
  <si>
    <t>св1000</t>
  </si>
  <si>
    <t xml:space="preserve"> 000 2023508213 0000 151</t>
  </si>
  <si>
    <t>Субвенции бюджетам городских поселений на предоставление жилых помещений детям-сиротам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</si>
  <si>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</si>
  <si>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</si>
  <si>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</si>
  <si>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 xml:space="preserve"> за  2018 год</t>
  </si>
  <si>
    <t>Исполнено за 
2018 год</t>
  </si>
  <si>
    <t>Исполнено за 2017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</si>
</sst>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"/>
    <numFmt numFmtId="166" formatCode="#,##0.000"/>
    <numFmt numFmtId="167" formatCode="#,##0.0"/>
  </numFmts>
  <fonts count="62"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9" fontId="35" fillId="0" borderId="0">
      <alignment horizontal="center"/>
      <protection/>
    </xf>
    <xf numFmtId="49" fontId="35" fillId="0" borderId="1">
      <alignment horizontal="center" wrapText="1"/>
      <protection/>
    </xf>
    <xf numFmtId="49" fontId="35" fillId="0" borderId="2">
      <alignment horizontal="center" wrapText="1"/>
      <protection/>
    </xf>
    <xf numFmtId="49" fontId="35" fillId="0" borderId="3">
      <alignment horizontal="center"/>
      <protection/>
    </xf>
    <xf numFmtId="49" fontId="35" fillId="0" borderId="4">
      <alignment/>
      <protection/>
    </xf>
    <xf numFmtId="4" fontId="35" fillId="0" borderId="3">
      <alignment horizontal="right"/>
      <protection/>
    </xf>
    <xf numFmtId="4" fontId="35" fillId="0" borderId="1">
      <alignment horizontal="right"/>
      <protection/>
    </xf>
    <xf numFmtId="49" fontId="35" fillId="0" borderId="0">
      <alignment horizontal="right"/>
      <protection/>
    </xf>
    <xf numFmtId="4" fontId="35" fillId="0" borderId="5">
      <alignment horizontal="right"/>
      <protection/>
    </xf>
    <xf numFmtId="49" fontId="35" fillId="0" borderId="6">
      <alignment horizontal="center"/>
      <protection/>
    </xf>
    <xf numFmtId="4" fontId="35" fillId="0" borderId="7">
      <alignment horizontal="right"/>
      <protection/>
    </xf>
    <xf numFmtId="0" fontId="35" fillId="0" borderId="8">
      <alignment horizontal="left" wrapText="1"/>
      <protection/>
    </xf>
    <xf numFmtId="0" fontId="36" fillId="0" borderId="9">
      <alignment horizontal="left" wrapText="1"/>
      <protection/>
    </xf>
    <xf numFmtId="0" fontId="35" fillId="0" borderId="10">
      <alignment horizontal="left" wrapText="1" indent="2"/>
      <protection/>
    </xf>
    <xf numFmtId="0" fontId="34" fillId="0" borderId="11">
      <alignment/>
      <protection/>
    </xf>
    <xf numFmtId="0" fontId="35" fillId="0" borderId="4">
      <alignment/>
      <protection/>
    </xf>
    <xf numFmtId="0" fontId="34" fillId="0" borderId="4">
      <alignment/>
      <protection/>
    </xf>
    <xf numFmtId="0" fontId="36" fillId="0" borderId="0">
      <alignment horizontal="center"/>
      <protection/>
    </xf>
    <xf numFmtId="0" fontId="36" fillId="0" borderId="4">
      <alignment/>
      <protection/>
    </xf>
    <xf numFmtId="0" fontId="35" fillId="0" borderId="12">
      <alignment horizontal="left" wrapText="1"/>
      <protection/>
    </xf>
    <xf numFmtId="0" fontId="35" fillId="0" borderId="13">
      <alignment horizontal="left" wrapText="1" indent="1"/>
      <protection/>
    </xf>
    <xf numFmtId="0" fontId="35" fillId="0" borderId="12">
      <alignment horizontal="left" wrapText="1" indent="2"/>
      <protection/>
    </xf>
    <xf numFmtId="0" fontId="34" fillId="20" borderId="14">
      <alignment/>
      <protection/>
    </xf>
    <xf numFmtId="0" fontId="35" fillId="0" borderId="15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4">
      <alignment horizontal="left"/>
      <protection/>
    </xf>
    <xf numFmtId="49" fontId="35" fillId="0" borderId="16">
      <alignment horizontal="center" wrapText="1"/>
      <protection/>
    </xf>
    <xf numFmtId="49" fontId="35" fillId="0" borderId="16">
      <alignment horizontal="center" shrinkToFit="1"/>
      <protection/>
    </xf>
    <xf numFmtId="49" fontId="35" fillId="0" borderId="3">
      <alignment horizontal="center" shrinkToFit="1"/>
      <protection/>
    </xf>
    <xf numFmtId="0" fontId="35" fillId="0" borderId="17">
      <alignment horizontal="left" wrapText="1"/>
      <protection/>
    </xf>
    <xf numFmtId="0" fontId="35" fillId="0" borderId="8">
      <alignment horizontal="left" wrapText="1" indent="1"/>
      <protection/>
    </xf>
    <xf numFmtId="0" fontId="35" fillId="0" borderId="17">
      <alignment horizontal="left" wrapText="1" indent="2"/>
      <protection/>
    </xf>
    <xf numFmtId="0" fontId="35" fillId="0" borderId="8">
      <alignment horizontal="left" wrapText="1" indent="2"/>
      <protection/>
    </xf>
    <xf numFmtId="0" fontId="34" fillId="0" borderId="18">
      <alignment/>
      <protection/>
    </xf>
    <xf numFmtId="0" fontId="34" fillId="0" borderId="19">
      <alignment/>
      <protection/>
    </xf>
    <xf numFmtId="0" fontId="36" fillId="0" borderId="20">
      <alignment horizontal="center" vertical="center" textRotation="90" wrapText="1"/>
      <protection/>
    </xf>
    <xf numFmtId="0" fontId="36" fillId="0" borderId="11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4">
      <alignment horizontal="center" vertical="center" textRotation="90" wrapText="1"/>
      <protection/>
    </xf>
    <xf numFmtId="0" fontId="36" fillId="0" borderId="11">
      <alignment horizontal="center" vertical="center" textRotation="90"/>
      <protection/>
    </xf>
    <xf numFmtId="0" fontId="36" fillId="0" borderId="4">
      <alignment horizontal="center" vertical="center" textRotation="90"/>
      <protection/>
    </xf>
    <xf numFmtId="0" fontId="36" fillId="0" borderId="20">
      <alignment horizontal="center" vertical="center" textRotation="90"/>
      <protection/>
    </xf>
    <xf numFmtId="0" fontId="36" fillId="0" borderId="21">
      <alignment horizontal="center" vertical="center" textRotation="90"/>
      <protection/>
    </xf>
    <xf numFmtId="0" fontId="37" fillId="0" borderId="4">
      <alignment wrapText="1"/>
      <protection/>
    </xf>
    <xf numFmtId="0" fontId="37" fillId="0" borderId="21">
      <alignment wrapText="1"/>
      <protection/>
    </xf>
    <xf numFmtId="0" fontId="37" fillId="0" borderId="11">
      <alignment wrapText="1"/>
      <protection/>
    </xf>
    <xf numFmtId="0" fontId="35" fillId="0" borderId="21">
      <alignment horizontal="center" vertical="top" wrapText="1"/>
      <protection/>
    </xf>
    <xf numFmtId="0" fontId="36" fillId="0" borderId="22">
      <alignment/>
      <protection/>
    </xf>
    <xf numFmtId="49" fontId="38" fillId="0" borderId="23">
      <alignment horizontal="left" vertical="center" wrapText="1"/>
      <protection/>
    </xf>
    <xf numFmtId="49" fontId="35" fillId="0" borderId="24">
      <alignment horizontal="left" vertical="center" wrapText="1" indent="2"/>
      <protection/>
    </xf>
    <xf numFmtId="49" fontId="35" fillId="0" borderId="15">
      <alignment horizontal="left" vertical="center" wrapText="1" indent="3"/>
      <protection/>
    </xf>
    <xf numFmtId="49" fontId="35" fillId="0" borderId="23">
      <alignment horizontal="left" vertical="center" wrapText="1" indent="3"/>
      <protection/>
    </xf>
    <xf numFmtId="49" fontId="35" fillId="0" borderId="25">
      <alignment horizontal="left" vertical="center" wrapText="1" indent="3"/>
      <protection/>
    </xf>
    <xf numFmtId="0" fontId="38" fillId="0" borderId="22">
      <alignment horizontal="left" vertical="center" wrapText="1"/>
      <protection/>
    </xf>
    <xf numFmtId="49" fontId="35" fillId="0" borderId="11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4">
      <alignment horizontal="left" vertical="center" wrapText="1" indent="3"/>
      <protection/>
    </xf>
    <xf numFmtId="49" fontId="38" fillId="0" borderId="22">
      <alignment horizontal="left" vertical="center" wrapText="1"/>
      <protection/>
    </xf>
    <xf numFmtId="0" fontId="35" fillId="0" borderId="23">
      <alignment horizontal="left" vertical="center" wrapText="1"/>
      <protection/>
    </xf>
    <xf numFmtId="0" fontId="35" fillId="0" borderId="25">
      <alignment horizontal="left" vertical="center" wrapText="1"/>
      <protection/>
    </xf>
    <xf numFmtId="49" fontId="35" fillId="0" borderId="23">
      <alignment horizontal="left" vertical="center" wrapText="1"/>
      <protection/>
    </xf>
    <xf numFmtId="49" fontId="35" fillId="0" borderId="25">
      <alignment horizontal="left" vertical="center" wrapText="1"/>
      <protection/>
    </xf>
    <xf numFmtId="49" fontId="36" fillId="0" borderId="26">
      <alignment horizontal="center"/>
      <protection/>
    </xf>
    <xf numFmtId="49" fontId="36" fillId="0" borderId="27">
      <alignment horizontal="center" vertical="center" wrapText="1"/>
      <protection/>
    </xf>
    <xf numFmtId="49" fontId="35" fillId="0" borderId="28">
      <alignment horizontal="center" vertical="center" wrapText="1"/>
      <protection/>
    </xf>
    <xf numFmtId="49" fontId="35" fillId="0" borderId="16">
      <alignment horizontal="center" vertical="center" wrapText="1"/>
      <protection/>
    </xf>
    <xf numFmtId="49" fontId="35" fillId="0" borderId="27">
      <alignment horizontal="center" vertical="center" wrapText="1"/>
      <protection/>
    </xf>
    <xf numFmtId="49" fontId="35" fillId="0" borderId="29">
      <alignment horizontal="center" vertical="center" wrapText="1"/>
      <protection/>
    </xf>
    <xf numFmtId="49" fontId="35" fillId="0" borderId="30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4">
      <alignment horizontal="center" vertical="center" wrapText="1"/>
      <protection/>
    </xf>
    <xf numFmtId="49" fontId="36" fillId="0" borderId="26">
      <alignment horizontal="center" vertical="center" wrapText="1"/>
      <protection/>
    </xf>
    <xf numFmtId="0" fontId="36" fillId="0" borderId="26">
      <alignment horizontal="center" vertical="center"/>
      <protection/>
    </xf>
    <xf numFmtId="0" fontId="35" fillId="0" borderId="28">
      <alignment horizontal="center" vertical="center"/>
      <protection/>
    </xf>
    <xf numFmtId="0" fontId="35" fillId="0" borderId="16">
      <alignment horizontal="center" vertical="center"/>
      <protection/>
    </xf>
    <xf numFmtId="0" fontId="35" fillId="0" borderId="27">
      <alignment horizontal="center" vertical="center"/>
      <protection/>
    </xf>
    <xf numFmtId="0" fontId="36" fillId="0" borderId="27">
      <alignment horizontal="center" vertical="center"/>
      <protection/>
    </xf>
    <xf numFmtId="0" fontId="35" fillId="0" borderId="29">
      <alignment horizontal="center" vertical="center"/>
      <protection/>
    </xf>
    <xf numFmtId="49" fontId="36" fillId="0" borderId="26">
      <alignment horizontal="center" vertical="center"/>
      <protection/>
    </xf>
    <xf numFmtId="49" fontId="35" fillId="0" borderId="28">
      <alignment horizontal="center" vertical="center"/>
      <protection/>
    </xf>
    <xf numFmtId="49" fontId="35" fillId="0" borderId="16">
      <alignment horizontal="center" vertical="center"/>
      <protection/>
    </xf>
    <xf numFmtId="49" fontId="35" fillId="0" borderId="27">
      <alignment horizontal="center" vertical="center"/>
      <protection/>
    </xf>
    <xf numFmtId="49" fontId="35" fillId="0" borderId="29">
      <alignment horizontal="center" vertical="center"/>
      <protection/>
    </xf>
    <xf numFmtId="49" fontId="35" fillId="0" borderId="4">
      <alignment horizontal="center"/>
      <protection/>
    </xf>
    <xf numFmtId="0" fontId="35" fillId="0" borderId="11">
      <alignment horizontal="center"/>
      <protection/>
    </xf>
    <xf numFmtId="0" fontId="35" fillId="0" borderId="0">
      <alignment horizontal="center"/>
      <protection/>
    </xf>
    <xf numFmtId="49" fontId="35" fillId="0" borderId="4">
      <alignment/>
      <protection/>
    </xf>
    <xf numFmtId="0" fontId="35" fillId="0" borderId="21">
      <alignment horizontal="center" vertical="top"/>
      <protection/>
    </xf>
    <xf numFmtId="49" fontId="35" fillId="0" borderId="21">
      <alignment horizontal="center" vertical="top" wrapText="1"/>
      <protection/>
    </xf>
    <xf numFmtId="0" fontId="35" fillId="0" borderId="18">
      <alignment/>
      <protection/>
    </xf>
    <xf numFmtId="4" fontId="35" fillId="0" borderId="31">
      <alignment horizontal="right"/>
      <protection/>
    </xf>
    <xf numFmtId="4" fontId="35" fillId="0" borderId="30">
      <alignment horizontal="right"/>
      <protection/>
    </xf>
    <xf numFmtId="4" fontId="35" fillId="0" borderId="0">
      <alignment horizontal="right" shrinkToFit="1"/>
      <protection/>
    </xf>
    <xf numFmtId="4" fontId="35" fillId="0" borderId="4">
      <alignment horizontal="right"/>
      <protection/>
    </xf>
    <xf numFmtId="0" fontId="35" fillId="0" borderId="11">
      <alignment/>
      <protection/>
    </xf>
    <xf numFmtId="0" fontId="35" fillId="0" borderId="21">
      <alignment horizontal="center" vertical="top" wrapText="1"/>
      <protection/>
    </xf>
    <xf numFmtId="0" fontId="35" fillId="0" borderId="4">
      <alignment horizontal="center"/>
      <protection/>
    </xf>
    <xf numFmtId="49" fontId="35" fillId="0" borderId="11">
      <alignment horizontal="center"/>
      <protection/>
    </xf>
    <xf numFmtId="49" fontId="35" fillId="0" borderId="0">
      <alignment horizontal="left"/>
      <protection/>
    </xf>
    <xf numFmtId="4" fontId="35" fillId="0" borderId="18">
      <alignment horizontal="right"/>
      <protection/>
    </xf>
    <xf numFmtId="0" fontId="35" fillId="0" borderId="21">
      <alignment horizontal="center" vertical="top"/>
      <protection/>
    </xf>
    <xf numFmtId="4" fontId="35" fillId="0" borderId="19">
      <alignment horizontal="right"/>
      <protection/>
    </xf>
    <xf numFmtId="4" fontId="35" fillId="0" borderId="32">
      <alignment horizontal="right"/>
      <protection/>
    </xf>
    <xf numFmtId="0" fontId="35" fillId="0" borderId="19">
      <alignment/>
      <protection/>
    </xf>
    <xf numFmtId="0" fontId="39" fillId="0" borderId="33">
      <alignment/>
      <protection/>
    </xf>
    <xf numFmtId="0" fontId="34" fillId="2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20" borderId="4">
      <alignment/>
      <protection/>
    </xf>
    <xf numFmtId="49" fontId="35" fillId="0" borderId="21">
      <alignment horizontal="center" vertical="center" wrapText="1"/>
      <protection/>
    </xf>
    <xf numFmtId="49" fontId="35" fillId="0" borderId="21">
      <alignment horizontal="center" vertical="center" wrapText="1"/>
      <protection/>
    </xf>
    <xf numFmtId="0" fontId="34" fillId="20" borderId="34">
      <alignment/>
      <protection/>
    </xf>
    <xf numFmtId="0" fontId="35" fillId="0" borderId="35">
      <alignment horizontal="left" wrapText="1"/>
      <protection/>
    </xf>
    <xf numFmtId="0" fontId="35" fillId="0" borderId="12">
      <alignment horizontal="left" wrapText="1" indent="1"/>
      <protection/>
    </xf>
    <xf numFmtId="0" fontId="35" fillId="0" borderId="6">
      <alignment horizontal="left" wrapText="1" indent="2"/>
      <protection/>
    </xf>
    <xf numFmtId="0" fontId="34" fillId="20" borderId="11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4">
      <alignment wrapText="1"/>
      <protection/>
    </xf>
    <xf numFmtId="0" fontId="35" fillId="0" borderId="34">
      <alignment wrapText="1"/>
      <protection/>
    </xf>
    <xf numFmtId="0" fontId="35" fillId="0" borderId="11">
      <alignment horizontal="left"/>
      <protection/>
    </xf>
    <xf numFmtId="0" fontId="34" fillId="20" borderId="36">
      <alignment/>
      <protection/>
    </xf>
    <xf numFmtId="49" fontId="35" fillId="0" borderId="26">
      <alignment horizontal="center" wrapText="1"/>
      <protection/>
    </xf>
    <xf numFmtId="49" fontId="35" fillId="0" borderId="28">
      <alignment horizontal="center" wrapText="1"/>
      <protection/>
    </xf>
    <xf numFmtId="49" fontId="35" fillId="0" borderId="27">
      <alignment horizontal="center"/>
      <protection/>
    </xf>
    <xf numFmtId="0" fontId="34" fillId="20" borderId="37">
      <alignment/>
      <protection/>
    </xf>
    <xf numFmtId="0" fontId="35" fillId="0" borderId="30">
      <alignment/>
      <protection/>
    </xf>
    <xf numFmtId="0" fontId="35" fillId="0" borderId="0">
      <alignment horizontal="center"/>
      <protection/>
    </xf>
    <xf numFmtId="49" fontId="35" fillId="0" borderId="11">
      <alignment/>
      <protection/>
    </xf>
    <xf numFmtId="49" fontId="35" fillId="0" borderId="0">
      <alignment/>
      <protection/>
    </xf>
    <xf numFmtId="49" fontId="35" fillId="0" borderId="1">
      <alignment horizontal="center"/>
      <protection/>
    </xf>
    <xf numFmtId="49" fontId="35" fillId="0" borderId="18">
      <alignment horizontal="center"/>
      <protection/>
    </xf>
    <xf numFmtId="49" fontId="35" fillId="0" borderId="21">
      <alignment horizontal="center"/>
      <protection/>
    </xf>
    <xf numFmtId="49" fontId="35" fillId="0" borderId="2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38">
      <alignment/>
      <protection/>
    </xf>
    <xf numFmtId="4" fontId="35" fillId="0" borderId="21">
      <alignment horizontal="right"/>
      <protection/>
    </xf>
    <xf numFmtId="0" fontId="35" fillId="21" borderId="30">
      <alignment/>
      <protection/>
    </xf>
    <xf numFmtId="0" fontId="35" fillId="21" borderId="0">
      <alignment/>
      <protection/>
    </xf>
    <xf numFmtId="0" fontId="41" fillId="0" borderId="0">
      <alignment horizontal="center" wrapText="1"/>
      <protection/>
    </xf>
    <xf numFmtId="0" fontId="43" fillId="0" borderId="39">
      <alignment/>
      <protection/>
    </xf>
    <xf numFmtId="49" fontId="44" fillId="0" borderId="40">
      <alignment horizontal="right"/>
      <protection/>
    </xf>
    <xf numFmtId="0" fontId="35" fillId="0" borderId="40">
      <alignment horizontal="right"/>
      <protection/>
    </xf>
    <xf numFmtId="0" fontId="43" fillId="0" borderId="4">
      <alignment/>
      <protection/>
    </xf>
    <xf numFmtId="0" fontId="35" fillId="0" borderId="31">
      <alignment horizontal="center"/>
      <protection/>
    </xf>
    <xf numFmtId="49" fontId="34" fillId="0" borderId="41">
      <alignment horizontal="center"/>
      <protection/>
    </xf>
    <xf numFmtId="164" fontId="35" fillId="0" borderId="9">
      <alignment horizontal="center"/>
      <protection/>
    </xf>
    <xf numFmtId="0" fontId="35" fillId="0" borderId="42">
      <alignment horizontal="center"/>
      <protection/>
    </xf>
    <xf numFmtId="49" fontId="35" fillId="0" borderId="10">
      <alignment horizontal="center"/>
      <protection/>
    </xf>
    <xf numFmtId="49" fontId="35" fillId="0" borderId="9">
      <alignment horizontal="center"/>
      <protection/>
    </xf>
    <xf numFmtId="0" fontId="35" fillId="0" borderId="9">
      <alignment horizontal="center"/>
      <protection/>
    </xf>
    <xf numFmtId="49" fontId="35" fillId="0" borderId="43">
      <alignment horizontal="center"/>
      <protection/>
    </xf>
    <xf numFmtId="0" fontId="39" fillId="0" borderId="30">
      <alignment/>
      <protection/>
    </xf>
    <xf numFmtId="0" fontId="43" fillId="0" borderId="0">
      <alignment/>
      <protection/>
    </xf>
    <xf numFmtId="0" fontId="34" fillId="0" borderId="44">
      <alignment/>
      <protection/>
    </xf>
    <xf numFmtId="0" fontId="34" fillId="0" borderId="33">
      <alignment/>
      <protection/>
    </xf>
    <xf numFmtId="4" fontId="35" fillId="0" borderId="6">
      <alignment horizontal="right"/>
      <protection/>
    </xf>
    <xf numFmtId="49" fontId="35" fillId="0" borderId="19">
      <alignment horizontal="center"/>
      <protection/>
    </xf>
    <xf numFmtId="0" fontId="35" fillId="0" borderId="45">
      <alignment horizontal="left" wrapText="1"/>
      <protection/>
    </xf>
    <xf numFmtId="0" fontId="35" fillId="0" borderId="17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46">
      <alignment/>
      <protection/>
    </xf>
    <xf numFmtId="0" fontId="35" fillId="21" borderId="14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4">
      <alignment horizontal="left"/>
      <protection/>
    </xf>
    <xf numFmtId="0" fontId="35" fillId="0" borderId="13">
      <alignment horizontal="left" wrapText="1"/>
      <protection/>
    </xf>
    <xf numFmtId="0" fontId="35" fillId="0" borderId="34">
      <alignment/>
      <protection/>
    </xf>
    <xf numFmtId="0" fontId="36" fillId="0" borderId="47">
      <alignment horizontal="left" wrapText="1"/>
      <protection/>
    </xf>
    <xf numFmtId="0" fontId="35" fillId="0" borderId="5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27">
      <alignment horizontal="center" wrapText="1"/>
      <protection/>
    </xf>
    <xf numFmtId="0" fontId="35" fillId="0" borderId="48">
      <alignment/>
      <protection/>
    </xf>
    <xf numFmtId="0" fontId="35" fillId="0" borderId="49">
      <alignment horizontal="center" wrapText="1"/>
      <protection/>
    </xf>
    <xf numFmtId="0" fontId="34" fillId="20" borderId="30">
      <alignment/>
      <protection/>
    </xf>
    <xf numFmtId="49" fontId="35" fillId="0" borderId="16">
      <alignment horizontal="center"/>
      <protection/>
    </xf>
    <xf numFmtId="0" fontId="34" fillId="0" borderId="3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5" fillId="28" borderId="50" applyNumberFormat="0" applyAlignment="0" applyProtection="0"/>
    <xf numFmtId="0" fontId="46" fillId="29" borderId="51" applyNumberFormat="0" applyAlignment="0" applyProtection="0"/>
    <xf numFmtId="0" fontId="47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52" applyNumberFormat="0" applyFill="0" applyAlignment="0" applyProtection="0"/>
    <xf numFmtId="0" fontId="49" fillId="0" borderId="53" applyNumberFormat="0" applyFill="0" applyAlignment="0" applyProtection="0"/>
    <xf numFmtId="0" fontId="50" fillId="0" borderId="5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5" applyNumberFormat="0" applyFill="0" applyAlignment="0" applyProtection="0"/>
    <xf numFmtId="0" fontId="52" fillId="30" borderId="56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7" fillId="0" borderId="58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4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149" applyNumberFormat="1" applyProtection="1">
      <alignment/>
      <protection/>
    </xf>
    <xf numFmtId="0" fontId="35" fillId="0" borderId="0" xfId="147" applyNumberFormat="1" applyProtection="1">
      <alignment/>
      <protection/>
    </xf>
    <xf numFmtId="0" fontId="35" fillId="0" borderId="30" xfId="168" applyNumberFormat="1" applyProtection="1">
      <alignment/>
      <protection/>
    </xf>
    <xf numFmtId="0" fontId="35" fillId="21" borderId="30" xfId="179" applyNumberFormat="1" applyProtection="1">
      <alignment/>
      <protection/>
    </xf>
    <xf numFmtId="0" fontId="35" fillId="21" borderId="0" xfId="180" applyNumberFormat="1" applyProtection="1">
      <alignment/>
      <protection/>
    </xf>
    <xf numFmtId="0" fontId="30" fillId="0" borderId="0" xfId="0" applyFont="1" applyAlignment="1" applyProtection="1">
      <alignment/>
      <protection locked="0"/>
    </xf>
    <xf numFmtId="49" fontId="37" fillId="0" borderId="59" xfId="151" applyNumberFormat="1" applyFont="1" applyBorder="1" applyAlignment="1" applyProtection="1">
      <alignment horizontal="center" vertical="center" wrapText="1"/>
      <protection/>
    </xf>
    <xf numFmtId="4" fontId="60" fillId="0" borderId="60" xfId="0" applyNumberFormat="1" applyFont="1" applyBorder="1" applyAlignment="1">
      <alignment horizontal="center" vertical="center" wrapText="1"/>
    </xf>
    <xf numFmtId="0" fontId="60" fillId="0" borderId="60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61" fillId="0" borderId="0" xfId="144" applyNumberFormat="1" applyFont="1" applyProtection="1">
      <alignment/>
      <protection/>
    </xf>
    <xf numFmtId="0" fontId="37" fillId="0" borderId="0" xfId="146" applyNumberFormat="1" applyFont="1" applyProtection="1">
      <alignment horizontal="left"/>
      <protection/>
    </xf>
    <xf numFmtId="49" fontId="37" fillId="0" borderId="0" xfId="171" applyNumberFormat="1" applyFont="1" applyProtection="1">
      <alignment/>
      <protection/>
    </xf>
    <xf numFmtId="0" fontId="37" fillId="0" borderId="0" xfId="149" applyNumberFormat="1" applyFont="1" applyProtection="1">
      <alignment/>
      <protection/>
    </xf>
    <xf numFmtId="0" fontId="61" fillId="0" borderId="35" xfId="154" applyNumberFormat="1" applyFont="1" applyProtection="1">
      <alignment horizontal="left" wrapText="1"/>
      <protection/>
    </xf>
    <xf numFmtId="0" fontId="37" fillId="0" borderId="12" xfId="155" applyNumberFormat="1" applyFont="1" applyProtection="1">
      <alignment horizontal="left" wrapText="1" indent="1"/>
      <protection/>
    </xf>
    <xf numFmtId="0" fontId="61" fillId="0" borderId="6" xfId="156" applyNumberFormat="1" applyFont="1" applyProtection="1">
      <alignment horizontal="left" wrapText="1" indent="2"/>
      <protection/>
    </xf>
    <xf numFmtId="0" fontId="37" fillId="0" borderId="6" xfId="156" applyNumberFormat="1" applyFont="1" applyProtection="1">
      <alignment horizontal="left" wrapText="1" indent="2"/>
      <protection/>
    </xf>
    <xf numFmtId="49" fontId="61" fillId="0" borderId="1" xfId="172" applyNumberFormat="1" applyFont="1" applyAlignment="1" applyProtection="1">
      <alignment horizontal="center" vertical="center"/>
      <protection/>
    </xf>
    <xf numFmtId="49" fontId="37" fillId="0" borderId="18" xfId="173" applyNumberFormat="1" applyFont="1" applyAlignment="1" applyProtection="1">
      <alignment horizontal="center" vertical="center"/>
      <protection/>
    </xf>
    <xf numFmtId="49" fontId="37" fillId="0" borderId="62" xfId="173" applyNumberFormat="1" applyFont="1" applyBorder="1" applyAlignment="1" applyProtection="1">
      <alignment horizontal="center" vertical="center"/>
      <protection/>
    </xf>
    <xf numFmtId="0" fontId="37" fillId="0" borderId="61" xfId="197" applyNumberFormat="1" applyFont="1" applyBorder="1" applyAlignment="1" applyProtection="1">
      <alignment vertical="center"/>
      <protection/>
    </xf>
    <xf numFmtId="49" fontId="61" fillId="0" borderId="21" xfId="174" applyNumberFormat="1" applyFont="1" applyAlignment="1" applyProtection="1">
      <alignment horizontal="center" vertical="center"/>
      <protection/>
    </xf>
    <xf numFmtId="49" fontId="37" fillId="0" borderId="21" xfId="174" applyNumberFormat="1" applyFont="1" applyAlignment="1" applyProtection="1">
      <alignment horizontal="center" vertical="center"/>
      <protection/>
    </xf>
    <xf numFmtId="165" fontId="2" fillId="0" borderId="61" xfId="0" applyNumberFormat="1" applyFont="1" applyBorder="1" applyAlignment="1" applyProtection="1">
      <alignment horizontal="center" vertical="center"/>
      <protection locked="0"/>
    </xf>
    <xf numFmtId="165" fontId="3" fillId="0" borderId="61" xfId="0" applyNumberFormat="1" applyFont="1" applyBorder="1" applyAlignment="1" applyProtection="1">
      <alignment horizontal="center" vertical="center"/>
      <protection locked="0"/>
    </xf>
    <xf numFmtId="4" fontId="3" fillId="0" borderId="61" xfId="0" applyNumberFormat="1" applyFont="1" applyBorder="1" applyAlignment="1" applyProtection="1">
      <alignment vertical="center"/>
      <protection locked="0"/>
    </xf>
    <xf numFmtId="4" fontId="3" fillId="0" borderId="61" xfId="0" applyNumberFormat="1" applyFont="1" applyBorder="1" applyAlignment="1" applyProtection="1">
      <alignment horizontal="center" vertical="center"/>
      <protection locked="0"/>
    </xf>
    <xf numFmtId="4" fontId="37" fillId="0" borderId="21" xfId="178" applyNumberFormat="1" applyFont="1" applyAlignment="1" applyProtection="1">
      <alignment horizontal="center" vertical="center"/>
      <protection/>
    </xf>
    <xf numFmtId="4" fontId="37" fillId="0" borderId="63" xfId="178" applyNumberFormat="1" applyFont="1" applyBorder="1" applyAlignment="1" applyProtection="1">
      <alignment horizontal="center" vertical="center"/>
      <protection/>
    </xf>
    <xf numFmtId="4" fontId="61" fillId="0" borderId="21" xfId="178" applyNumberFormat="1" applyFont="1" applyAlignment="1" applyProtection="1">
      <alignment horizontal="center" vertical="center"/>
      <protection/>
    </xf>
    <xf numFmtId="167" fontId="2" fillId="0" borderId="61" xfId="0" applyNumberFormat="1" applyFont="1" applyBorder="1" applyAlignment="1" applyProtection="1">
      <alignment horizontal="center" vertical="center"/>
      <protection locked="0"/>
    </xf>
    <xf numFmtId="167" fontId="3" fillId="0" borderId="61" xfId="0" applyNumberFormat="1" applyFont="1" applyBorder="1" applyAlignment="1" applyProtection="1">
      <alignment vertical="center"/>
      <protection locked="0"/>
    </xf>
    <xf numFmtId="167" fontId="3" fillId="0" borderId="61" xfId="0" applyNumberFormat="1" applyFont="1" applyBorder="1" applyAlignment="1" applyProtection="1">
      <alignment horizontal="center" vertical="center"/>
      <protection locked="0"/>
    </xf>
    <xf numFmtId="4" fontId="37" fillId="0" borderId="3" xfId="178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61" fillId="0" borderId="0" xfId="148" applyNumberFormat="1" applyFont="1" applyAlignment="1" applyProtection="1">
      <alignment horizontal="center" vertical="center"/>
      <protection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41">
      <selection activeCell="F5" sqref="F5"/>
    </sheetView>
  </sheetViews>
  <sheetFormatPr defaultColWidth="9.140625" defaultRowHeight="15"/>
  <cols>
    <col min="1" max="1" width="46.57421875" style="1" customWidth="1"/>
    <col min="2" max="2" width="26.140625" style="1" customWidth="1"/>
    <col min="3" max="7" width="15.7109375" style="1" customWidth="1"/>
    <col min="8" max="8" width="9.140625" style="1" customWidth="1"/>
    <col min="9" max="9" width="12.421875" style="1" customWidth="1"/>
    <col min="10" max="16384" width="9.140625" style="1" customWidth="1"/>
  </cols>
  <sheetData>
    <row r="1" spans="1:7" ht="21" customHeight="1">
      <c r="A1" s="38" t="s">
        <v>83</v>
      </c>
      <c r="B1" s="38"/>
      <c r="C1" s="38"/>
      <c r="D1" s="38"/>
      <c r="E1" s="38"/>
      <c r="F1" s="38"/>
      <c r="G1" s="38"/>
    </row>
    <row r="2" spans="1:7" ht="20.25" customHeight="1">
      <c r="A2" s="39" t="s">
        <v>106</v>
      </c>
      <c r="B2" s="39"/>
      <c r="C2" s="39"/>
      <c r="D2" s="39"/>
      <c r="E2" s="39"/>
      <c r="F2" s="39"/>
      <c r="G2" s="39"/>
    </row>
    <row r="3" spans="1:7" ht="19.5" customHeight="1">
      <c r="A3" s="13"/>
      <c r="B3" s="14"/>
      <c r="C3" s="15"/>
      <c r="D3" s="16"/>
      <c r="E3" s="16"/>
      <c r="F3" s="12"/>
      <c r="G3" s="12"/>
    </row>
    <row r="4" spans="1:7" ht="90.75" thickBot="1">
      <c r="A4" s="8" t="s">
        <v>84</v>
      </c>
      <c r="B4" s="8" t="s">
        <v>85</v>
      </c>
      <c r="C4" s="9" t="s">
        <v>97</v>
      </c>
      <c r="D4" s="9" t="s">
        <v>107</v>
      </c>
      <c r="E4" s="10" t="s">
        <v>86</v>
      </c>
      <c r="F4" s="9" t="s">
        <v>108</v>
      </c>
      <c r="G4" s="11" t="s">
        <v>98</v>
      </c>
    </row>
    <row r="5" spans="1:7" s="7" customFormat="1" ht="21.75" customHeight="1">
      <c r="A5" s="17" t="s">
        <v>0</v>
      </c>
      <c r="B5" s="21" t="s">
        <v>1</v>
      </c>
      <c r="C5" s="33">
        <f>C7+C40</f>
        <v>45894219.07</v>
      </c>
      <c r="D5" s="33">
        <f>D7+D40</f>
        <v>49237285.559999995</v>
      </c>
      <c r="E5" s="27">
        <f>D5/C5*100</f>
        <v>107.28428668739518</v>
      </c>
      <c r="F5" s="33">
        <f>F7+F40</f>
        <v>56506314.889999986</v>
      </c>
      <c r="G5" s="34">
        <f>D5/F5*100</f>
        <v>87.1358991571995</v>
      </c>
    </row>
    <row r="6" spans="1:7" ht="15" customHeight="1">
      <c r="A6" s="18" t="s">
        <v>2</v>
      </c>
      <c r="B6" s="22"/>
      <c r="C6" s="22"/>
      <c r="D6" s="23"/>
      <c r="E6" s="24"/>
      <c r="F6" s="29"/>
      <c r="G6" s="35"/>
    </row>
    <row r="7" spans="1:7" s="7" customFormat="1" ht="15" customHeight="1">
      <c r="A7" s="19" t="s">
        <v>3</v>
      </c>
      <c r="B7" s="25" t="s">
        <v>4</v>
      </c>
      <c r="C7" s="33">
        <f>C8+C13+C19+C21+C26+C32+C35+C37</f>
        <v>33893506.7</v>
      </c>
      <c r="D7" s="33">
        <f>D8+D13+D19+D21+D26+D32+D35+D37</f>
        <v>37236573.19</v>
      </c>
      <c r="E7" s="27">
        <f>D7/C7*100</f>
        <v>109.86344233894214</v>
      </c>
      <c r="F7" s="33">
        <f>F8+F13+F19+F21+F26+F32+F35+F37</f>
        <v>34445009.18999999</v>
      </c>
      <c r="G7" s="34">
        <f>D7/F7*100</f>
        <v>108.10440776659873</v>
      </c>
    </row>
    <row r="8" spans="1:7" ht="15" customHeight="1">
      <c r="A8" s="20" t="s">
        <v>5</v>
      </c>
      <c r="B8" s="26" t="s">
        <v>6</v>
      </c>
      <c r="C8" s="31">
        <f>C9</f>
        <v>28745500</v>
      </c>
      <c r="D8" s="31">
        <f>D9</f>
        <v>31446134.16</v>
      </c>
      <c r="E8" s="28">
        <f aca="true" t="shared" si="0" ref="E8:E34">D8/C8*100</f>
        <v>109.39498064044808</v>
      </c>
      <c r="F8" s="31">
        <f>F9</f>
        <v>28215902.47</v>
      </c>
      <c r="G8" s="36">
        <f aca="true" t="shared" si="1" ref="G8:G34">D8/F8*100</f>
        <v>111.44826642860168</v>
      </c>
    </row>
    <row r="9" spans="1:7" ht="15" customHeight="1">
      <c r="A9" s="20" t="s">
        <v>7</v>
      </c>
      <c r="B9" s="26" t="s">
        <v>8</v>
      </c>
      <c r="C9" s="31">
        <f>SUM(C10:C12)</f>
        <v>28745500</v>
      </c>
      <c r="D9" s="31">
        <f>SUM(D10:D12)</f>
        <v>31446134.16</v>
      </c>
      <c r="E9" s="28">
        <f t="shared" si="0"/>
        <v>109.39498064044808</v>
      </c>
      <c r="F9" s="31">
        <f>SUM(F10:F12)</f>
        <v>28215902.47</v>
      </c>
      <c r="G9" s="36">
        <f t="shared" si="1"/>
        <v>111.44826642860168</v>
      </c>
    </row>
    <row r="10" spans="1:7" ht="75" customHeight="1">
      <c r="A10" s="20" t="s">
        <v>9</v>
      </c>
      <c r="B10" s="26" t="s">
        <v>10</v>
      </c>
      <c r="C10" s="31">
        <v>28530000</v>
      </c>
      <c r="D10" s="32">
        <v>31231520.07</v>
      </c>
      <c r="E10" s="28">
        <f t="shared" si="0"/>
        <v>109.46905036803365</v>
      </c>
      <c r="F10" s="31">
        <v>27937158.52</v>
      </c>
      <c r="G10" s="36">
        <f t="shared" si="1"/>
        <v>111.79204229965475</v>
      </c>
    </row>
    <row r="11" spans="1:7" ht="139.5" customHeight="1">
      <c r="A11" s="20" t="s">
        <v>11</v>
      </c>
      <c r="B11" s="26" t="s">
        <v>12</v>
      </c>
      <c r="C11" s="31">
        <v>175500</v>
      </c>
      <c r="D11" s="32">
        <v>176059.3</v>
      </c>
      <c r="E11" s="28">
        <f t="shared" si="0"/>
        <v>100.31868945868945</v>
      </c>
      <c r="F11" s="31">
        <v>165393.81</v>
      </c>
      <c r="G11" s="36">
        <f t="shared" si="1"/>
        <v>106.44854242126715</v>
      </c>
    </row>
    <row r="12" spans="1:7" ht="63" customHeight="1">
      <c r="A12" s="20" t="s">
        <v>13</v>
      </c>
      <c r="B12" s="26" t="s">
        <v>14</v>
      </c>
      <c r="C12" s="31">
        <v>40000</v>
      </c>
      <c r="D12" s="32">
        <v>38554.79</v>
      </c>
      <c r="E12" s="28">
        <f t="shared" si="0"/>
        <v>96.38697499999999</v>
      </c>
      <c r="F12" s="31">
        <v>113350.14</v>
      </c>
      <c r="G12" s="36">
        <f t="shared" si="1"/>
        <v>34.013888293388966</v>
      </c>
    </row>
    <row r="13" spans="1:7" ht="45.75" customHeight="1">
      <c r="A13" s="20" t="s">
        <v>15</v>
      </c>
      <c r="B13" s="26" t="s">
        <v>16</v>
      </c>
      <c r="C13" s="31">
        <f>C14</f>
        <v>1330106.7</v>
      </c>
      <c r="D13" s="31">
        <f>D14</f>
        <v>1428771.72</v>
      </c>
      <c r="E13" s="28">
        <f t="shared" si="0"/>
        <v>107.41782745700026</v>
      </c>
      <c r="F13" s="31">
        <f>F14</f>
        <v>1307389.31</v>
      </c>
      <c r="G13" s="36">
        <f t="shared" si="1"/>
        <v>109.28433551288559</v>
      </c>
    </row>
    <row r="14" spans="1:7" ht="45.75" customHeight="1">
      <c r="A14" s="20" t="s">
        <v>17</v>
      </c>
      <c r="B14" s="26" t="s">
        <v>18</v>
      </c>
      <c r="C14" s="31">
        <f>SUM(C15:C18)</f>
        <v>1330106.7</v>
      </c>
      <c r="D14" s="31">
        <v>1428771.72</v>
      </c>
      <c r="E14" s="28">
        <f t="shared" si="0"/>
        <v>107.41782745700026</v>
      </c>
      <c r="F14" s="31">
        <f>SUM(F15:F18)</f>
        <v>1307389.31</v>
      </c>
      <c r="G14" s="36">
        <f t="shared" si="1"/>
        <v>109.28433551288559</v>
      </c>
    </row>
    <row r="15" spans="1:7" ht="90">
      <c r="A15" s="20" t="s">
        <v>19</v>
      </c>
      <c r="B15" s="26" t="s">
        <v>20</v>
      </c>
      <c r="C15" s="31">
        <v>503179.29</v>
      </c>
      <c r="D15" s="32">
        <v>636611.13</v>
      </c>
      <c r="E15" s="28">
        <f t="shared" si="0"/>
        <v>126.51775274773331</v>
      </c>
      <c r="F15" s="31">
        <v>537205.45</v>
      </c>
      <c r="G15" s="36">
        <f t="shared" si="1"/>
        <v>118.50422031273138</v>
      </c>
    </row>
    <row r="16" spans="1:7" ht="103.5" customHeight="1">
      <c r="A16" s="20" t="s">
        <v>21</v>
      </c>
      <c r="B16" s="26" t="s">
        <v>22</v>
      </c>
      <c r="C16" s="31">
        <v>3625.82</v>
      </c>
      <c r="D16" s="32">
        <v>6130.99</v>
      </c>
      <c r="E16" s="28">
        <f t="shared" si="0"/>
        <v>169.0925087290599</v>
      </c>
      <c r="F16" s="31">
        <v>5453.54</v>
      </c>
      <c r="G16" s="36">
        <f t="shared" si="1"/>
        <v>112.42220649339694</v>
      </c>
    </row>
    <row r="17" spans="1:7" ht="90.75" customHeight="1">
      <c r="A17" s="20" t="s">
        <v>23</v>
      </c>
      <c r="B17" s="26" t="s">
        <v>24</v>
      </c>
      <c r="C17" s="31">
        <v>920508.29</v>
      </c>
      <c r="D17" s="32">
        <v>928666.6</v>
      </c>
      <c r="E17" s="28">
        <f t="shared" si="0"/>
        <v>100.8862831642722</v>
      </c>
      <c r="F17" s="31">
        <v>868774.31</v>
      </c>
      <c r="G17" s="36">
        <f t="shared" si="1"/>
        <v>106.89388363705183</v>
      </c>
    </row>
    <row r="18" spans="1:7" ht="90">
      <c r="A18" s="20" t="s">
        <v>25</v>
      </c>
      <c r="B18" s="26" t="s">
        <v>26</v>
      </c>
      <c r="C18" s="31">
        <v>-97206.7</v>
      </c>
      <c r="D18" s="32">
        <v>-142637</v>
      </c>
      <c r="E18" s="28">
        <f t="shared" si="0"/>
        <v>146.73577027097926</v>
      </c>
      <c r="F18" s="31">
        <v>-104043.99</v>
      </c>
      <c r="G18" s="36">
        <f t="shared" si="1"/>
        <v>137.09297384692763</v>
      </c>
    </row>
    <row r="19" spans="1:7" ht="17.25" customHeight="1">
      <c r="A19" s="20" t="s">
        <v>27</v>
      </c>
      <c r="B19" s="26" t="s">
        <v>28</v>
      </c>
      <c r="C19" s="31">
        <f>C20</f>
        <v>7800</v>
      </c>
      <c r="D19" s="31">
        <f>D20</f>
        <v>7788.5</v>
      </c>
      <c r="E19" s="28">
        <f t="shared" si="0"/>
        <v>99.8525641025641</v>
      </c>
      <c r="F19" s="31">
        <f>F20</f>
        <v>26838</v>
      </c>
      <c r="G19" s="36">
        <f t="shared" si="1"/>
        <v>29.020418809151206</v>
      </c>
    </row>
    <row r="20" spans="1:7" ht="17.25" customHeight="1">
      <c r="A20" s="20" t="s">
        <v>29</v>
      </c>
      <c r="B20" s="26" t="s">
        <v>30</v>
      </c>
      <c r="C20" s="31">
        <v>7800</v>
      </c>
      <c r="D20" s="32">
        <v>7788.5</v>
      </c>
      <c r="E20" s="28">
        <f t="shared" si="0"/>
        <v>99.8525641025641</v>
      </c>
      <c r="F20" s="31">
        <v>26838</v>
      </c>
      <c r="G20" s="36">
        <f t="shared" si="1"/>
        <v>29.020418809151206</v>
      </c>
    </row>
    <row r="21" spans="1:7" ht="15.75" customHeight="1">
      <c r="A21" s="20" t="s">
        <v>31</v>
      </c>
      <c r="B21" s="26" t="s">
        <v>32</v>
      </c>
      <c r="C21" s="31">
        <f>C22+C23</f>
        <v>3100000</v>
      </c>
      <c r="D21" s="31">
        <f>D22+D23</f>
        <v>3557257.22</v>
      </c>
      <c r="E21" s="28">
        <f t="shared" si="0"/>
        <v>114.75023290322581</v>
      </c>
      <c r="F21" s="31">
        <f>F22+F23</f>
        <v>3386681.42</v>
      </c>
      <c r="G21" s="36">
        <f t="shared" si="1"/>
        <v>105.03666506665397</v>
      </c>
    </row>
    <row r="22" spans="1:7" ht="60">
      <c r="A22" s="20" t="s">
        <v>33</v>
      </c>
      <c r="B22" s="26" t="s">
        <v>34</v>
      </c>
      <c r="C22" s="31">
        <v>500000</v>
      </c>
      <c r="D22" s="32">
        <v>753498.96</v>
      </c>
      <c r="E22" s="28">
        <f t="shared" si="0"/>
        <v>150.699792</v>
      </c>
      <c r="F22" s="31">
        <v>610922.38</v>
      </c>
      <c r="G22" s="36">
        <f t="shared" si="1"/>
        <v>123.33792060457827</v>
      </c>
    </row>
    <row r="23" spans="1:7" ht="15.75" customHeight="1">
      <c r="A23" s="20" t="s">
        <v>35</v>
      </c>
      <c r="B23" s="26" t="s">
        <v>36</v>
      </c>
      <c r="C23" s="31">
        <f>C24+C25</f>
        <v>2600000</v>
      </c>
      <c r="D23" s="31">
        <f>D24+D25</f>
        <v>2803758.2600000002</v>
      </c>
      <c r="E23" s="28">
        <f t="shared" si="0"/>
        <v>107.83685615384617</v>
      </c>
      <c r="F23" s="31">
        <f>F24+F25</f>
        <v>2775759.04</v>
      </c>
      <c r="G23" s="36">
        <f t="shared" si="1"/>
        <v>101.00870499191458</v>
      </c>
    </row>
    <row r="24" spans="1:7" ht="45.75" customHeight="1">
      <c r="A24" s="20" t="s">
        <v>37</v>
      </c>
      <c r="B24" s="26" t="s">
        <v>38</v>
      </c>
      <c r="C24" s="31">
        <v>2200000</v>
      </c>
      <c r="D24" s="32">
        <v>2315699.43</v>
      </c>
      <c r="E24" s="28">
        <f t="shared" si="0"/>
        <v>105.25906500000002</v>
      </c>
      <c r="F24" s="31">
        <v>2232543.71</v>
      </c>
      <c r="G24" s="36">
        <f t="shared" si="1"/>
        <v>103.72470736530394</v>
      </c>
    </row>
    <row r="25" spans="1:7" ht="60">
      <c r="A25" s="20" t="s">
        <v>39</v>
      </c>
      <c r="B25" s="26" t="s">
        <v>40</v>
      </c>
      <c r="C25" s="31">
        <v>400000</v>
      </c>
      <c r="D25" s="32">
        <v>488058.83</v>
      </c>
      <c r="E25" s="28">
        <f t="shared" si="0"/>
        <v>122.01470750000001</v>
      </c>
      <c r="F25" s="31">
        <v>543215.33</v>
      </c>
      <c r="G25" s="36">
        <f t="shared" si="1"/>
        <v>89.84629170903554</v>
      </c>
    </row>
    <row r="26" spans="1:7" ht="45.75" customHeight="1">
      <c r="A26" s="20" t="s">
        <v>41</v>
      </c>
      <c r="B26" s="26" t="s">
        <v>42</v>
      </c>
      <c r="C26" s="31">
        <f>C27+C31</f>
        <v>691100</v>
      </c>
      <c r="D26" s="31">
        <f>D27+D31</f>
        <v>774570.8</v>
      </c>
      <c r="E26" s="28">
        <f t="shared" si="0"/>
        <v>112.0779626682101</v>
      </c>
      <c r="F26" s="31">
        <f>F27+F31</f>
        <v>1165352.78</v>
      </c>
      <c r="G26" s="36">
        <f t="shared" si="1"/>
        <v>66.46663682391525</v>
      </c>
    </row>
    <row r="27" spans="1:7" ht="90">
      <c r="A27" s="20" t="s">
        <v>104</v>
      </c>
      <c r="B27" s="26" t="s">
        <v>43</v>
      </c>
      <c r="C27" s="31">
        <f>C28+C29+C30</f>
        <v>521100</v>
      </c>
      <c r="D27" s="31">
        <v>550709.01</v>
      </c>
      <c r="E27" s="28">
        <f t="shared" si="0"/>
        <v>105.6820207253886</v>
      </c>
      <c r="F27" s="31">
        <f>F28+F29+F30</f>
        <v>1012913.87</v>
      </c>
      <c r="G27" s="36">
        <f>D27/F27*100</f>
        <v>54.36878952008032</v>
      </c>
    </row>
    <row r="28" spans="1:7" ht="75">
      <c r="A28" s="20" t="s">
        <v>105</v>
      </c>
      <c r="B28" s="26" t="s">
        <v>44</v>
      </c>
      <c r="C28" s="31">
        <v>350000</v>
      </c>
      <c r="D28" s="32">
        <v>379554.21</v>
      </c>
      <c r="E28" s="28">
        <f t="shared" si="0"/>
        <v>108.44406</v>
      </c>
      <c r="F28" s="31">
        <v>315026.87</v>
      </c>
      <c r="G28" s="36">
        <f t="shared" si="1"/>
        <v>120.4831225983993</v>
      </c>
    </row>
    <row r="29" spans="1:7" ht="30" hidden="1">
      <c r="A29" s="20" t="s">
        <v>87</v>
      </c>
      <c r="B29" s="26" t="s">
        <v>88</v>
      </c>
      <c r="C29" s="31">
        <v>0</v>
      </c>
      <c r="D29" s="31">
        <v>0</v>
      </c>
      <c r="E29" s="28">
        <v>0</v>
      </c>
      <c r="F29" s="30">
        <v>0</v>
      </c>
      <c r="G29" s="36" t="s">
        <v>95</v>
      </c>
    </row>
    <row r="30" spans="1:7" ht="45.75" customHeight="1">
      <c r="A30" s="20" t="s">
        <v>45</v>
      </c>
      <c r="B30" s="26" t="s">
        <v>46</v>
      </c>
      <c r="C30" s="31">
        <v>171100</v>
      </c>
      <c r="D30" s="32">
        <v>171154.8</v>
      </c>
      <c r="E30" s="28">
        <f t="shared" si="0"/>
        <v>100.03202805376972</v>
      </c>
      <c r="F30" s="30">
        <v>697887</v>
      </c>
      <c r="G30" s="36">
        <f t="shared" si="1"/>
        <v>24.524715319242222</v>
      </c>
    </row>
    <row r="31" spans="1:7" ht="105">
      <c r="A31" s="20" t="s">
        <v>47</v>
      </c>
      <c r="B31" s="26" t="s">
        <v>48</v>
      </c>
      <c r="C31" s="31">
        <v>170000</v>
      </c>
      <c r="D31" s="32">
        <v>223861.79</v>
      </c>
      <c r="E31" s="28">
        <f t="shared" si="0"/>
        <v>131.68340588235296</v>
      </c>
      <c r="F31" s="30">
        <v>152438.91</v>
      </c>
      <c r="G31" s="36">
        <f t="shared" si="1"/>
        <v>146.8534444388247</v>
      </c>
    </row>
    <row r="32" spans="1:7" ht="45.75" customHeight="1">
      <c r="A32" s="20" t="s">
        <v>49</v>
      </c>
      <c r="B32" s="26" t="s">
        <v>50</v>
      </c>
      <c r="C32" s="31">
        <f>C33+C34</f>
        <v>19000</v>
      </c>
      <c r="D32" s="31">
        <f>D33+D34</f>
        <v>19078.24</v>
      </c>
      <c r="E32" s="28">
        <f t="shared" si="0"/>
        <v>100.41178947368421</v>
      </c>
      <c r="F32" s="31">
        <f>F33+F34</f>
        <v>266460.48</v>
      </c>
      <c r="G32" s="36">
        <f t="shared" si="1"/>
        <v>7.159876016135677</v>
      </c>
    </row>
    <row r="33" spans="1:7" ht="120">
      <c r="A33" s="20" t="s">
        <v>51</v>
      </c>
      <c r="B33" s="26" t="s">
        <v>52</v>
      </c>
      <c r="C33" s="31">
        <v>0</v>
      </c>
      <c r="D33" s="32">
        <v>0</v>
      </c>
      <c r="E33" s="28" t="s">
        <v>95</v>
      </c>
      <c r="F33" s="30">
        <v>0</v>
      </c>
      <c r="G33" s="36" t="s">
        <v>95</v>
      </c>
    </row>
    <row r="34" spans="1:7" ht="60">
      <c r="A34" s="20" t="s">
        <v>53</v>
      </c>
      <c r="B34" s="26" t="s">
        <v>54</v>
      </c>
      <c r="C34" s="31">
        <v>19000</v>
      </c>
      <c r="D34" s="32">
        <v>19078.24</v>
      </c>
      <c r="E34" s="28">
        <f t="shared" si="0"/>
        <v>100.41178947368421</v>
      </c>
      <c r="F34" s="30">
        <v>266460.48</v>
      </c>
      <c r="G34" s="36">
        <f t="shared" si="1"/>
        <v>7.159876016135677</v>
      </c>
    </row>
    <row r="35" spans="1:7" ht="45.75" customHeight="1" hidden="1">
      <c r="A35" s="20" t="s">
        <v>91</v>
      </c>
      <c r="B35" s="26" t="s">
        <v>89</v>
      </c>
      <c r="C35" s="31">
        <f>C36</f>
        <v>0</v>
      </c>
      <c r="D35" s="31">
        <f>D36</f>
        <v>0</v>
      </c>
      <c r="E35" s="28">
        <v>0</v>
      </c>
      <c r="F35" s="31">
        <f>F36</f>
        <v>0</v>
      </c>
      <c r="G35" s="36" t="s">
        <v>95</v>
      </c>
    </row>
    <row r="36" spans="1:7" ht="90" hidden="1">
      <c r="A36" s="20" t="s">
        <v>92</v>
      </c>
      <c r="B36" s="26" t="s">
        <v>90</v>
      </c>
      <c r="C36" s="31">
        <v>0</v>
      </c>
      <c r="D36" s="32">
        <v>0</v>
      </c>
      <c r="E36" s="28">
        <v>0</v>
      </c>
      <c r="F36" s="30">
        <v>0</v>
      </c>
      <c r="G36" s="36" t="s">
        <v>95</v>
      </c>
    </row>
    <row r="37" spans="1:7" ht="16.5" customHeight="1">
      <c r="A37" s="20" t="s">
        <v>55</v>
      </c>
      <c r="B37" s="26" t="s">
        <v>56</v>
      </c>
      <c r="C37" s="31">
        <f>C38+C39</f>
        <v>0</v>
      </c>
      <c r="D37" s="31">
        <f>D38+D39</f>
        <v>2972.55</v>
      </c>
      <c r="E37" s="28" t="s">
        <v>95</v>
      </c>
      <c r="F37" s="31">
        <f>F38+F39</f>
        <v>76384.73</v>
      </c>
      <c r="G37" s="36">
        <f>D37/F37*100</f>
        <v>3.891550051954102</v>
      </c>
    </row>
    <row r="38" spans="1:7" ht="30" hidden="1">
      <c r="A38" s="20" t="s">
        <v>94</v>
      </c>
      <c r="B38" s="26" t="s">
        <v>93</v>
      </c>
      <c r="C38" s="31">
        <v>0</v>
      </c>
      <c r="D38" s="32">
        <v>0</v>
      </c>
      <c r="E38" s="28">
        <v>0</v>
      </c>
      <c r="F38" s="31">
        <v>0</v>
      </c>
      <c r="G38" s="36" t="e">
        <f aca="true" t="shared" si="2" ref="G38:G51">D38/F38*100</f>
        <v>#DIV/0!</v>
      </c>
    </row>
    <row r="39" spans="1:7" ht="30" customHeight="1">
      <c r="A39" s="20" t="s">
        <v>57</v>
      </c>
      <c r="B39" s="26" t="s">
        <v>58</v>
      </c>
      <c r="C39" s="31">
        <v>0</v>
      </c>
      <c r="D39" s="32">
        <v>2972.55</v>
      </c>
      <c r="E39" s="28" t="s">
        <v>95</v>
      </c>
      <c r="F39" s="30">
        <v>76384.73</v>
      </c>
      <c r="G39" s="36">
        <f t="shared" si="2"/>
        <v>3.891550051954102</v>
      </c>
    </row>
    <row r="40" spans="1:7" s="7" customFormat="1" ht="17.25" customHeight="1">
      <c r="A40" s="19" t="s">
        <v>59</v>
      </c>
      <c r="B40" s="25" t="s">
        <v>60</v>
      </c>
      <c r="C40" s="33">
        <f>C41+C52</f>
        <v>12000712.37</v>
      </c>
      <c r="D40" s="33">
        <f>D41+D52</f>
        <v>12000712.37</v>
      </c>
      <c r="E40" s="27">
        <f>D40/C40*100</f>
        <v>100</v>
      </c>
      <c r="F40" s="33">
        <f>F41+F52</f>
        <v>22061305.7</v>
      </c>
      <c r="G40" s="36">
        <f>D40/F40*100</f>
        <v>54.39710837242059</v>
      </c>
    </row>
    <row r="41" spans="1:7" ht="45.75" customHeight="1">
      <c r="A41" s="20" t="s">
        <v>61</v>
      </c>
      <c r="B41" s="26" t="s">
        <v>62</v>
      </c>
      <c r="C41" s="31">
        <f>C42+C44+C48</f>
        <v>12165560</v>
      </c>
      <c r="D41" s="31">
        <f>D42+D44+D48</f>
        <v>12165560</v>
      </c>
      <c r="E41" s="28">
        <f aca="true" t="shared" si="3" ref="E41:E53">D41/C41*100</f>
        <v>100</v>
      </c>
      <c r="F41" s="31">
        <f>F42+F44+F48</f>
        <v>22073905.7</v>
      </c>
      <c r="G41" s="36">
        <f t="shared" si="2"/>
        <v>55.112856625096484</v>
      </c>
    </row>
    <row r="42" spans="1:7" ht="30.75" customHeight="1">
      <c r="A42" s="20" t="s">
        <v>63</v>
      </c>
      <c r="B42" s="26" t="s">
        <v>64</v>
      </c>
      <c r="C42" s="31">
        <f>C43</f>
        <v>8959800</v>
      </c>
      <c r="D42" s="31">
        <v>8959800</v>
      </c>
      <c r="E42" s="28">
        <f t="shared" si="3"/>
        <v>100</v>
      </c>
      <c r="F42" s="31">
        <f>F43</f>
        <v>9032300</v>
      </c>
      <c r="G42" s="36">
        <f t="shared" si="2"/>
        <v>99.19732515527606</v>
      </c>
    </row>
    <row r="43" spans="1:7" ht="29.25" customHeight="1">
      <c r="A43" s="20" t="s">
        <v>65</v>
      </c>
      <c r="B43" s="26" t="s">
        <v>66</v>
      </c>
      <c r="C43" s="31">
        <v>8959800</v>
      </c>
      <c r="D43" s="32">
        <v>6719850</v>
      </c>
      <c r="E43" s="28">
        <f t="shared" si="3"/>
        <v>75</v>
      </c>
      <c r="F43" s="31">
        <v>9032300</v>
      </c>
      <c r="G43" s="36">
        <f t="shared" si="2"/>
        <v>74.39799386645704</v>
      </c>
    </row>
    <row r="44" spans="1:7" ht="45.75" customHeight="1">
      <c r="A44" s="20" t="s">
        <v>67</v>
      </c>
      <c r="B44" s="26" t="s">
        <v>68</v>
      </c>
      <c r="C44" s="31">
        <f>C45+C46+C47</f>
        <v>3000000</v>
      </c>
      <c r="D44" s="31">
        <f>D45+D46+D47</f>
        <v>3000000</v>
      </c>
      <c r="E44" s="28">
        <f t="shared" si="3"/>
        <v>100</v>
      </c>
      <c r="F44" s="31">
        <f>F45+F46+F47</f>
        <v>11509571.7</v>
      </c>
      <c r="G44" s="36">
        <f t="shared" si="2"/>
        <v>26.065261837675507</v>
      </c>
    </row>
    <row r="45" spans="1:7" ht="60">
      <c r="A45" s="20" t="s">
        <v>103</v>
      </c>
      <c r="B45" s="26" t="s">
        <v>69</v>
      </c>
      <c r="C45" s="31">
        <v>3000000</v>
      </c>
      <c r="D45" s="32">
        <v>3000000</v>
      </c>
      <c r="E45" s="28">
        <f t="shared" si="3"/>
        <v>100</v>
      </c>
      <c r="F45" s="30">
        <v>8043006.12</v>
      </c>
      <c r="G45" s="36">
        <f t="shared" si="2"/>
        <v>37.29948672474714</v>
      </c>
    </row>
    <row r="46" spans="1:7" ht="75">
      <c r="A46" s="20" t="s">
        <v>70</v>
      </c>
      <c r="B46" s="26" t="s">
        <v>71</v>
      </c>
      <c r="C46" s="31">
        <v>0</v>
      </c>
      <c r="D46" s="32">
        <v>0</v>
      </c>
      <c r="E46" s="28" t="s">
        <v>95</v>
      </c>
      <c r="F46" s="30">
        <v>3266565.58</v>
      </c>
      <c r="G46" s="36" t="s">
        <v>95</v>
      </c>
    </row>
    <row r="47" spans="1:7" ht="28.5" customHeight="1">
      <c r="A47" s="20" t="s">
        <v>72</v>
      </c>
      <c r="B47" s="26" t="s">
        <v>73</v>
      </c>
      <c r="C47" s="31">
        <v>0</v>
      </c>
      <c r="D47" s="32">
        <v>0</v>
      </c>
      <c r="E47" s="28" t="s">
        <v>95</v>
      </c>
      <c r="F47" s="30">
        <v>200000</v>
      </c>
      <c r="G47" s="36" t="s">
        <v>95</v>
      </c>
    </row>
    <row r="48" spans="1:7" ht="28.5" customHeight="1">
      <c r="A48" s="20" t="s">
        <v>74</v>
      </c>
      <c r="B48" s="26" t="s">
        <v>75</v>
      </c>
      <c r="C48" s="31">
        <f>C49+C50+C51</f>
        <v>205760</v>
      </c>
      <c r="D48" s="31">
        <f>D49+D50+D51</f>
        <v>205760</v>
      </c>
      <c r="E48" s="28">
        <f t="shared" si="3"/>
        <v>100</v>
      </c>
      <c r="F48" s="31">
        <f>F49+F50+F51</f>
        <v>1532034</v>
      </c>
      <c r="G48" s="36">
        <f t="shared" si="2"/>
        <v>13.43051133329939</v>
      </c>
    </row>
    <row r="49" spans="1:7" ht="45">
      <c r="A49" s="20" t="s">
        <v>102</v>
      </c>
      <c r="B49" s="26" t="s">
        <v>101</v>
      </c>
      <c r="C49" s="31">
        <v>0</v>
      </c>
      <c r="D49" s="31">
        <v>0</v>
      </c>
      <c r="E49" s="28" t="s">
        <v>95</v>
      </c>
      <c r="F49" s="37">
        <v>1393334</v>
      </c>
      <c r="G49" s="36" t="s">
        <v>95</v>
      </c>
    </row>
    <row r="50" spans="1:7" ht="60">
      <c r="A50" s="20" t="s">
        <v>96</v>
      </c>
      <c r="B50" s="26" t="s">
        <v>99</v>
      </c>
      <c r="C50" s="31">
        <v>23642</v>
      </c>
      <c r="D50" s="31">
        <v>23642</v>
      </c>
      <c r="E50" s="28" t="s">
        <v>95</v>
      </c>
      <c r="F50" s="31">
        <v>0</v>
      </c>
      <c r="G50" s="36" t="s">
        <v>95</v>
      </c>
    </row>
    <row r="51" spans="1:7" ht="60">
      <c r="A51" s="20" t="s">
        <v>76</v>
      </c>
      <c r="B51" s="26" t="s">
        <v>77</v>
      </c>
      <c r="C51" s="31">
        <v>182118</v>
      </c>
      <c r="D51" s="32">
        <v>182118</v>
      </c>
      <c r="E51" s="28">
        <f t="shared" si="3"/>
        <v>100</v>
      </c>
      <c r="F51" s="31">
        <v>138700</v>
      </c>
      <c r="G51" s="36">
        <f t="shared" si="2"/>
        <v>131.30353280461426</v>
      </c>
    </row>
    <row r="52" spans="1:7" ht="45.75" customHeight="1">
      <c r="A52" s="20" t="s">
        <v>78</v>
      </c>
      <c r="B52" s="26" t="s">
        <v>79</v>
      </c>
      <c r="C52" s="31">
        <f>C53</f>
        <v>-164847.63</v>
      </c>
      <c r="D52" s="31">
        <f>D53</f>
        <v>-164847.63</v>
      </c>
      <c r="E52" s="28">
        <f t="shared" si="3"/>
        <v>100</v>
      </c>
      <c r="F52" s="31">
        <f>F53</f>
        <v>-12600</v>
      </c>
      <c r="G52" s="36" t="s">
        <v>100</v>
      </c>
    </row>
    <row r="53" spans="1:7" ht="59.25" customHeight="1" thickBot="1">
      <c r="A53" s="20" t="s">
        <v>80</v>
      </c>
      <c r="B53" s="26" t="s">
        <v>81</v>
      </c>
      <c r="C53" s="31">
        <v>-164847.63</v>
      </c>
      <c r="D53" s="32">
        <v>-164847.63</v>
      </c>
      <c r="E53" s="28">
        <f t="shared" si="3"/>
        <v>100</v>
      </c>
      <c r="F53" s="31">
        <v>-12600</v>
      </c>
      <c r="G53" s="36" t="s">
        <v>100</v>
      </c>
    </row>
    <row r="54" spans="1:5" ht="12.75" customHeight="1">
      <c r="A54" s="3"/>
      <c r="B54" s="4"/>
      <c r="C54" s="5"/>
      <c r="D54" s="5"/>
      <c r="E54" s="2"/>
    </row>
    <row r="55" spans="1:5" ht="15" hidden="1">
      <c r="A55" s="3"/>
      <c r="B55" s="3"/>
      <c r="C55" s="6"/>
      <c r="D55" s="6"/>
      <c r="E55" s="2" t="s">
        <v>82</v>
      </c>
    </row>
  </sheetData>
  <sheetProtection/>
  <mergeCells count="2">
    <mergeCell ref="A1:G1"/>
    <mergeCell ref="A2:G2"/>
  </mergeCells>
  <printOptions/>
  <pageMargins left="0.3937007874015748" right="0.3937007874015748" top="0.3937007874015748" bottom="0.3937007874015748" header="0" footer="0"/>
  <pageSetup horizontalDpi="600" verticalDpi="600" orientation="portrait" paperSize="9" scale="60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FIN-07\Пользователь</dc:creator>
  <cp:keywords/>
  <dc:description/>
  <cp:lastModifiedBy>Соколова</cp:lastModifiedBy>
  <cp:lastPrinted>2018-10-08T07:30:10Z</cp:lastPrinted>
  <dcterms:created xsi:type="dcterms:W3CDTF">2017-10-24T14:09:09Z</dcterms:created>
  <dcterms:modified xsi:type="dcterms:W3CDTF">2019-02-22T07:57:19Z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C:\Program Files\Keysystems\smart_fin\ReportManager\0503317G_20160101_5.xlsx</vt:lpwstr>
  </property>
  <property fmtid="{D5CDD505-2E9C-101B-9397-08002B2CF9AE}" pid="3" name="Report Name">
    <vt:lpwstr>C__Program Files_Keysystems_smart_fin_ReportManager_0503317G_20160101_5.xlsx</vt:lpwstr>
  </property>
</Properties>
</file>