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<sst xmlns="http://schemas.openxmlformats.org/spreadsheetml/2006/main" count="64" uniqueCount="60">
  <si>
    <t>Итого:</t>
  </si>
  <si>
    <t xml:space="preserve">Процент исполнения </t>
  </si>
  <si>
    <t xml:space="preserve">  ОБЩЕГОСУДАРСТВЕННЫЕ ВОПРОСЫ</t>
  </si>
  <si>
    <t xml:space="preserve">  Резервные фонды</t>
  </si>
  <si>
    <t xml:space="preserve">  Другие общегосударственные вопросы</t>
  </si>
  <si>
    <t>Национальная оборона</t>
  </si>
  <si>
    <t>Мобилизация и вневойсковая подготовка</t>
  </si>
  <si>
    <t xml:space="preserve">  НАЦИОНАЛЬНАЯ ЭКОНОМИКА</t>
  </si>
  <si>
    <t xml:space="preserve">  Транспорт</t>
  </si>
  <si>
    <t xml:space="preserve">  Дорожное хозяйство (дорожные фонды)</t>
  </si>
  <si>
    <t>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</si>
  <si>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</si>
  <si>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</si>
  <si>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</si>
  <si>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</si>
  <si>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</si>
  <si>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</si>
  <si>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Молодежная политика и оздоровление детей</t>
  </si>
  <si>
    <t xml:space="preserve">  КУЛЬТУРА, КИНЕМАТОГРАФИЯ</t>
  </si>
  <si>
    <t xml:space="preserve">  Культура</t>
  </si>
  <si>
    <t xml:space="preserve">  СОЦИАЛЬНАЯ ПОЛИТИКА</t>
  </si>
  <si>
    <t>Социальное обеспечение населения</t>
  </si>
  <si>
    <t xml:space="preserve">  ФИЗИЧЕСКАЯ КУЛЬТУРА И СПОРТ</t>
  </si>
  <si>
    <t xml:space="preserve">  Физическая культура</t>
  </si>
  <si>
    <t>0100</t>
  </si>
  <si>
    <t>0111</t>
  </si>
  <si>
    <t>0113</t>
  </si>
  <si>
    <t>0200</t>
  </si>
  <si>
    <t>0203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</si>
  <si>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</si>
  <si>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</si>
  <si>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</si>
  <si>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</si>
  <si>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</si>
  <si>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</si>
  <si>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</si>
  <si>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</si>
  <si>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</si>
  <si>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</si>
  <si>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</si>
  <si>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</si>
  <si>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0801</t>
  </si>
  <si>
    <t>1000</t>
  </si>
  <si>
    <t>1003</t>
  </si>
  <si>
    <t>1001</t>
  </si>
  <si>
    <t>1100</t>
  </si>
  <si>
    <t>1101</t>
  </si>
  <si>
    <t>раздел, подраздел</t>
  </si>
  <si>
    <t>Наименование показателя</t>
  </si>
  <si>
    <t>Пенсионное обеспечение</t>
  </si>
  <si>
    <t>0105</t>
  </si>
  <si>
    <t>-</t>
  </si>
  <si>
    <t>Судебная система</t>
  </si>
  <si>
    <t>1004</t>
  </si>
  <si>
    <t>Охрана семьи и детства</t>
  </si>
  <si>
    <t>Утверждено на 2019 год</t>
  </si>
  <si>
    <t>Исполнено за 
2019 год</t>
  </si>
  <si>
    <t>Исполнено за 
 2018 год</t>
  </si>
  <si>
    <t xml:space="preserve">Уровень изменений по сравнению с соответствующим периодом 2019 года </t>
  </si>
  <si>
    <t>Исполнение бюджета Пучежского городского поселения по расходам в разрезе разделов и подразделов классификации расходов
за 2019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</si>
</sst>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4" fillId="0" borderId="1">
      <alignment horizontal="right"/>
      <protection/>
    </xf>
    <xf numFmtId="4" fontId="31" fillId="0" borderId="1">
      <alignment horizontal="right"/>
      <protection/>
    </xf>
    <xf numFmtId="0" fontId="30" fillId="20" borderId="0">
      <alignment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20" borderId="2">
      <alignment/>
      <protection/>
    </xf>
    <xf numFmtId="0" fontId="30" fillId="0" borderId="3">
      <alignment horizontal="center" vertical="center" wrapText="1"/>
      <protection/>
    </xf>
    <xf numFmtId="0" fontId="30" fillId="20" borderId="4">
      <alignment/>
      <protection/>
    </xf>
    <xf numFmtId="0" fontId="30" fillId="20" borderId="0">
      <alignment shrinkToFit="1"/>
      <protection/>
    </xf>
    <xf numFmtId="0" fontId="33" fillId="0" borderId="4">
      <alignment horizontal="right"/>
      <protection/>
    </xf>
    <xf numFmtId="4" fontId="33" fillId="21" borderId="4">
      <alignment horizontal="right" vertical="top" shrinkToFit="1"/>
      <protection/>
    </xf>
    <xf numFmtId="4" fontId="33" fillId="22" borderId="4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3" fillId="0" borderId="3">
      <alignment vertical="top" wrapText="1"/>
      <protection/>
    </xf>
    <xf numFmtId="49" fontId="30" fillId="0" borderId="3">
      <alignment horizontal="center" vertical="top" shrinkToFit="1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0" fillId="20" borderId="5">
      <alignment/>
      <protection/>
    </xf>
    <xf numFmtId="0" fontId="30" fillId="20" borderId="5">
      <alignment horizontal="center"/>
      <protection/>
    </xf>
    <xf numFmtId="4" fontId="33" fillId="0" borderId="3">
      <alignment horizontal="right" vertical="top" shrinkToFit="1"/>
      <protection/>
    </xf>
    <xf numFmtId="49" fontId="30" fillId="0" borderId="3">
      <alignment vertical="top" wrapText="1"/>
      <protection/>
    </xf>
    <xf numFmtId="4" fontId="30" fillId="0" borderId="3">
      <alignment horizontal="right" vertical="top" shrinkToFit="1"/>
      <protection/>
    </xf>
    <xf numFmtId="0" fontId="30" fillId="20" borderId="5">
      <alignment shrinkToFit="1"/>
      <protection/>
    </xf>
    <xf numFmtId="0" fontId="30" fillId="20" borderId="4">
      <alignment horizontal="center"/>
      <protection/>
    </xf>
    <xf numFmtId="0" fontId="4" fillId="0" borderId="6">
      <alignment horizontal="left" wrapText="1" indent="2"/>
      <protection/>
    </xf>
    <xf numFmtId="49" fontId="4" fillId="0" borderId="1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7" applyNumberFormat="0" applyAlignment="0" applyProtection="0"/>
    <xf numFmtId="0" fontId="35" fillId="30" borderId="8" applyNumberFormat="0" applyAlignment="0" applyProtection="0"/>
    <xf numFmtId="0" fontId="3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31" borderId="13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4" applyNumberFormat="0" applyFon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49" fillId="0" borderId="16" xfId="50" applyNumberFormat="1" applyFont="1" applyBorder="1" applyAlignment="1" applyProtection="1">
      <alignment horizontal="center" vertical="center"/>
      <protection/>
    </xf>
    <xf numFmtId="168" fontId="2" fillId="0" borderId="16" xfId="0" applyNumberFormat="1" applyFont="1" applyBorder="1" applyAlignment="1" applyProtection="1">
      <alignment horizontal="center" vertical="center"/>
      <protection locked="0"/>
    </xf>
    <xf numFmtId="168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6" xfId="63" applyNumberFormat="1" applyFont="1" applyAlignment="1" applyProtection="1">
      <alignment horizontal="left" wrapText="1"/>
      <protection/>
    </xf>
    <xf numFmtId="49" fontId="3" fillId="0" borderId="1" xfId="64" applyNumberFormat="1" applyFont="1" applyAlignment="1" applyProtection="1">
      <alignment horizontal="center"/>
      <protection/>
    </xf>
    <xf numFmtId="0" fontId="2" fillId="0" borderId="6" xfId="63" applyNumberFormat="1" applyFont="1" applyAlignment="1" applyProtection="1">
      <alignment horizontal="left" wrapText="1"/>
      <protection/>
    </xf>
    <xf numFmtId="49" fontId="2" fillId="0" borderId="1" xfId="64" applyNumberFormat="1" applyFont="1" applyAlignment="1" applyProtection="1">
      <alignment horizontal="center"/>
      <protection/>
    </xf>
    <xf numFmtId="49" fontId="50" fillId="0" borderId="17" xfId="0" applyNumberFormat="1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4" fontId="3" fillId="0" borderId="1" xfId="38" applyNumberFormat="1" applyFont="1" applyAlignment="1" applyProtection="1">
      <alignment horizontal="center" vertical="center"/>
      <protection/>
    </xf>
    <xf numFmtId="4" fontId="2" fillId="0" borderId="1" xfId="38" applyNumberFormat="1" applyFont="1" applyAlignment="1" applyProtection="1">
      <alignment horizontal="center" vertical="center"/>
      <protection/>
    </xf>
    <xf numFmtId="4" fontId="51" fillId="0" borderId="1" xfId="39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49" fontId="2" fillId="0" borderId="1" xfId="64" applyNumberFormat="1" applyFont="1" applyAlignment="1" applyProtection="1">
      <alignment horizontal="center" vertical="center"/>
      <protection/>
    </xf>
    <xf numFmtId="0" fontId="50" fillId="0" borderId="17" xfId="0" applyFont="1" applyBorder="1" applyAlignment="1">
      <alignment horizontal="center" vertical="justify"/>
    </xf>
    <xf numFmtId="0" fontId="3" fillId="0" borderId="18" xfId="63" applyNumberFormat="1" applyFont="1" applyBorder="1" applyAlignment="1" applyProtection="1">
      <alignment horizontal="left" wrapText="1"/>
      <protection/>
    </xf>
    <xf numFmtId="49" fontId="3" fillId="0" borderId="19" xfId="64" applyNumberFormat="1" applyFont="1" applyBorder="1" applyAlignment="1" applyProtection="1">
      <alignment horizontal="center"/>
      <protection/>
    </xf>
    <xf numFmtId="4" fontId="3" fillId="0" borderId="19" xfId="38" applyNumberFormat="1" applyFont="1" applyBorder="1" applyAlignment="1" applyProtection="1">
      <alignment horizontal="center" vertical="center"/>
      <protection/>
    </xf>
    <xf numFmtId="0" fontId="30" fillId="0" borderId="20" xfId="51" applyNumberFormat="1" applyBorder="1" applyAlignment="1" applyProtection="1">
      <alignment horizontal="center" vertical="center" wrapText="1"/>
      <protection/>
    </xf>
    <xf numFmtId="0" fontId="30" fillId="0" borderId="20" xfId="51" applyBorder="1" applyAlignment="1" applyProtection="1">
      <alignment horizontal="center" vertical="center" wrapText="1"/>
      <protection locked="0"/>
    </xf>
    <xf numFmtId="0" fontId="49" fillId="0" borderId="21" xfId="50" applyNumberFormat="1" applyFont="1" applyBorder="1" applyAlignment="1" applyProtection="1">
      <alignment horizontal="left" vertical="center"/>
      <protection/>
    </xf>
    <xf numFmtId="0" fontId="49" fillId="0" borderId="22" xfId="50" applyNumberFormat="1" applyFont="1" applyBorder="1" applyAlignment="1" applyProtection="1">
      <alignment horizontal="left" vertical="center"/>
      <protection/>
    </xf>
    <xf numFmtId="0" fontId="49" fillId="0" borderId="0" xfId="41" applyNumberFormat="1" applyFont="1" applyAlignment="1" applyProtection="1">
      <alignment horizontal="center" vertical="top" wrapText="1"/>
      <protection/>
    </xf>
    <xf numFmtId="0" fontId="49" fillId="0" borderId="0" xfId="41" applyNumberFormat="1" applyFont="1" applyBorder="1" applyAlignment="1" applyProtection="1">
      <alignment horizontal="center" vertical="top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5" xfId="39"/>
    <cellStyle name="xl21" xfId="40"/>
    <cellStyle name="xl22" xfId="41"/>
    <cellStyle name="xl23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xl34" xfId="53"/>
    <cellStyle name="xl35" xfId="54"/>
    <cellStyle name="xl36" xfId="55"/>
    <cellStyle name="xl37" xfId="56"/>
    <cellStyle name="xl38" xfId="57"/>
    <cellStyle name="xl39" xfId="58"/>
    <cellStyle name="xl40" xfId="59"/>
    <cellStyle name="xl41" xfId="60"/>
    <cellStyle name="xl42" xfId="61"/>
    <cellStyle name="xl43" xfId="62"/>
    <cellStyle name="xl88" xfId="63"/>
    <cellStyle name="xl98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31" sqref="D31"/>
    </sheetView>
  </sheetViews>
  <sheetFormatPr defaultColWidth="9.140625" defaultRowHeight="15"/>
  <cols>
    <col min="1" max="1" width="54.7109375" style="1" customWidth="1"/>
    <col min="2" max="2" width="11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15.75" customHeight="1">
      <c r="A1" s="26" t="s">
        <v>59</v>
      </c>
      <c r="B1" s="26"/>
      <c r="C1" s="26"/>
      <c r="D1" s="26"/>
      <c r="E1" s="26"/>
      <c r="F1" s="26"/>
      <c r="G1" s="26"/>
    </row>
    <row r="2" spans="1:7" ht="15.75" customHeight="1">
      <c r="A2" s="26"/>
      <c r="B2" s="26"/>
      <c r="C2" s="26"/>
      <c r="D2" s="26"/>
      <c r="E2" s="26"/>
      <c r="F2" s="26"/>
      <c r="G2" s="26"/>
    </row>
    <row r="3" spans="1:7" ht="15.75" customHeight="1">
      <c r="A3" s="26"/>
      <c r="B3" s="26"/>
      <c r="C3" s="26"/>
      <c r="D3" s="26"/>
      <c r="E3" s="26"/>
      <c r="F3" s="26"/>
      <c r="G3" s="26"/>
    </row>
    <row r="4" spans="1:7" ht="12" customHeight="1">
      <c r="A4" s="27"/>
      <c r="B4" s="27"/>
      <c r="C4" s="27"/>
      <c r="D4" s="27"/>
      <c r="E4" s="27"/>
      <c r="F4" s="27"/>
      <c r="G4" s="27"/>
    </row>
    <row r="5" spans="1:7" ht="53.25" customHeight="1">
      <c r="A5" s="18" t="s">
        <v>48</v>
      </c>
      <c r="B5" s="10" t="s">
        <v>47</v>
      </c>
      <c r="C5" s="11" t="s">
        <v>55</v>
      </c>
      <c r="D5" s="11" t="s">
        <v>56</v>
      </c>
      <c r="E5" s="12" t="s">
        <v>1</v>
      </c>
      <c r="F5" s="11" t="s">
        <v>57</v>
      </c>
      <c r="G5" s="12" t="s">
        <v>58</v>
      </c>
    </row>
    <row r="6" spans="1:7" ht="15">
      <c r="A6" s="19" t="s">
        <v>2</v>
      </c>
      <c r="B6" s="20" t="s">
        <v>24</v>
      </c>
      <c r="C6" s="21">
        <f>C7+C8+C9</f>
        <v>1113086.13</v>
      </c>
      <c r="D6" s="21">
        <f>D7+D8+D9</f>
        <v>1113086.13</v>
      </c>
      <c r="E6" s="5">
        <f>D6/C6*100</f>
        <v>100</v>
      </c>
      <c r="F6" s="21">
        <f>F7+F8+F9</f>
        <v>873655.32</v>
      </c>
      <c r="G6" s="5">
        <f>D6/F6*100</f>
        <v>127.40563750015279</v>
      </c>
    </row>
    <row r="7" spans="1:7" s="16" customFormat="1" ht="15">
      <c r="A7" s="8" t="s">
        <v>52</v>
      </c>
      <c r="B7" s="9" t="s">
        <v>50</v>
      </c>
      <c r="C7" s="14">
        <v>3401</v>
      </c>
      <c r="D7" s="14">
        <v>3401</v>
      </c>
      <c r="E7" s="4">
        <f aca="true" t="shared" si="0" ref="E7:E30">D7/C7*100</f>
        <v>100</v>
      </c>
      <c r="F7" s="14">
        <v>23642</v>
      </c>
      <c r="G7" s="4">
        <f>D7/F7*100</f>
        <v>14.385415785466543</v>
      </c>
    </row>
    <row r="8" spans="1:7" ht="15">
      <c r="A8" s="8" t="s">
        <v>3</v>
      </c>
      <c r="B8" s="9" t="s">
        <v>25</v>
      </c>
      <c r="C8" s="14">
        <v>0</v>
      </c>
      <c r="D8" s="14">
        <v>0</v>
      </c>
      <c r="E8" s="4">
        <v>0</v>
      </c>
      <c r="F8" s="14">
        <v>0</v>
      </c>
      <c r="G8" s="4" t="s">
        <v>51</v>
      </c>
    </row>
    <row r="9" spans="1:7" ht="15">
      <c r="A9" s="8" t="s">
        <v>4</v>
      </c>
      <c r="B9" s="9" t="s">
        <v>26</v>
      </c>
      <c r="C9" s="15">
        <v>1109685.13</v>
      </c>
      <c r="D9" s="15">
        <v>1109685.13</v>
      </c>
      <c r="E9" s="4">
        <f t="shared" si="0"/>
        <v>100</v>
      </c>
      <c r="F9" s="15">
        <v>850013.32</v>
      </c>
      <c r="G9" s="4">
        <f>D9/F9*100</f>
        <v>130.5491459827947</v>
      </c>
    </row>
    <row r="10" spans="1:7" ht="15">
      <c r="A10" s="6" t="s">
        <v>5</v>
      </c>
      <c r="B10" s="7" t="s">
        <v>27</v>
      </c>
      <c r="C10" s="13">
        <f>C11</f>
        <v>200550</v>
      </c>
      <c r="D10" s="13">
        <f>D11</f>
        <v>200550</v>
      </c>
      <c r="E10" s="5">
        <f t="shared" si="0"/>
        <v>100</v>
      </c>
      <c r="F10" s="13">
        <f>F11</f>
        <v>182118</v>
      </c>
      <c r="G10" s="5">
        <f>D10/F10*100</f>
        <v>110.12091061839027</v>
      </c>
    </row>
    <row r="11" spans="1:7" ht="15">
      <c r="A11" s="8" t="s">
        <v>6</v>
      </c>
      <c r="B11" s="9" t="s">
        <v>28</v>
      </c>
      <c r="C11" s="14">
        <v>200550</v>
      </c>
      <c r="D11" s="15">
        <v>200550</v>
      </c>
      <c r="E11" s="4">
        <f t="shared" si="0"/>
        <v>100</v>
      </c>
      <c r="F11" s="15">
        <v>182118</v>
      </c>
      <c r="G11" s="4">
        <f>D11/F11*100</f>
        <v>110.12091061839027</v>
      </c>
    </row>
    <row r="12" spans="1:7" ht="15">
      <c r="A12" s="6" t="s">
        <v>7</v>
      </c>
      <c r="B12" s="7" t="s">
        <v>29</v>
      </c>
      <c r="C12" s="13">
        <f>C13+C14+C15</f>
        <v>20221022.299999997</v>
      </c>
      <c r="D12" s="13">
        <f>D13+D14+D15</f>
        <v>20221022.299999997</v>
      </c>
      <c r="E12" s="5">
        <f t="shared" si="0"/>
        <v>100</v>
      </c>
      <c r="F12" s="13">
        <f>F13+F14+F15</f>
        <v>18570042.58</v>
      </c>
      <c r="G12" s="5">
        <f aca="true" t="shared" si="1" ref="G12:G31">D12/F12*100</f>
        <v>108.89055430480332</v>
      </c>
    </row>
    <row r="13" spans="1:7" ht="15">
      <c r="A13" s="8" t="s">
        <v>8</v>
      </c>
      <c r="B13" s="9" t="s">
        <v>30</v>
      </c>
      <c r="C13" s="15">
        <v>0</v>
      </c>
      <c r="D13" s="15">
        <v>0</v>
      </c>
      <c r="E13" s="4" t="s">
        <v>51</v>
      </c>
      <c r="F13" s="15">
        <v>0</v>
      </c>
      <c r="G13" s="4" t="s">
        <v>51</v>
      </c>
    </row>
    <row r="14" spans="1:7" ht="15">
      <c r="A14" s="8" t="s">
        <v>9</v>
      </c>
      <c r="B14" s="9" t="s">
        <v>31</v>
      </c>
      <c r="C14" s="15">
        <v>17314210.06</v>
      </c>
      <c r="D14" s="15">
        <v>17314210.06</v>
      </c>
      <c r="E14" s="4">
        <f t="shared" si="0"/>
        <v>100</v>
      </c>
      <c r="F14" s="15">
        <v>13822711</v>
      </c>
      <c r="G14" s="4">
        <f>D14/F14*100</f>
        <v>125.25914822352864</v>
      </c>
    </row>
    <row r="15" spans="1:7" ht="15">
      <c r="A15" s="8" t="s">
        <v>10</v>
      </c>
      <c r="B15" s="9" t="s">
        <v>32</v>
      </c>
      <c r="C15" s="14">
        <v>2906812.24</v>
      </c>
      <c r="D15" s="15">
        <v>2906812.24</v>
      </c>
      <c r="E15" s="4">
        <f t="shared" si="0"/>
        <v>100</v>
      </c>
      <c r="F15" s="15">
        <v>4747331.58</v>
      </c>
      <c r="G15" s="4">
        <f t="shared" si="1"/>
        <v>61.230444745972434</v>
      </c>
    </row>
    <row r="16" spans="1:7" ht="15">
      <c r="A16" s="6" t="s">
        <v>11</v>
      </c>
      <c r="B16" s="7" t="s">
        <v>33</v>
      </c>
      <c r="C16" s="13">
        <f>C17+C18+C19+C20</f>
        <v>15882458.81</v>
      </c>
      <c r="D16" s="13">
        <f>D17+D18+D19+D20</f>
        <v>13378358.72</v>
      </c>
      <c r="E16" s="5">
        <f t="shared" si="0"/>
        <v>84.23354897402061</v>
      </c>
      <c r="F16" s="13">
        <f>F17+F18+F19+F20</f>
        <v>12533801.38</v>
      </c>
      <c r="G16" s="5">
        <f t="shared" si="1"/>
        <v>106.73823778113835</v>
      </c>
    </row>
    <row r="17" spans="1:7" ht="15">
      <c r="A17" s="8" t="s">
        <v>12</v>
      </c>
      <c r="B17" s="9" t="s">
        <v>34</v>
      </c>
      <c r="C17" s="14">
        <v>1393719.75</v>
      </c>
      <c r="D17" s="15">
        <v>1393719.75</v>
      </c>
      <c r="E17" s="4">
        <f t="shared" si="0"/>
        <v>100</v>
      </c>
      <c r="F17" s="15">
        <v>375248.86</v>
      </c>
      <c r="G17" s="4">
        <f t="shared" si="1"/>
        <v>371.4121210121731</v>
      </c>
    </row>
    <row r="18" spans="1:7" ht="15">
      <c r="A18" s="8" t="s">
        <v>13</v>
      </c>
      <c r="B18" s="9" t="s">
        <v>35</v>
      </c>
      <c r="C18" s="15">
        <v>2586138.65</v>
      </c>
      <c r="D18" s="15">
        <v>2246816.85</v>
      </c>
      <c r="E18" s="4">
        <f t="shared" si="0"/>
        <v>86.87921082653477</v>
      </c>
      <c r="F18" s="15">
        <v>3383015.95</v>
      </c>
      <c r="G18" s="4">
        <f t="shared" si="1"/>
        <v>66.41461001684014</v>
      </c>
    </row>
    <row r="19" spans="1:7" ht="15">
      <c r="A19" s="8" t="s">
        <v>14</v>
      </c>
      <c r="B19" s="9" t="s">
        <v>36</v>
      </c>
      <c r="C19" s="15">
        <v>11703110.03</v>
      </c>
      <c r="D19" s="15">
        <v>9538331.74</v>
      </c>
      <c r="E19" s="4">
        <f t="shared" si="0"/>
        <v>81.50253834706534</v>
      </c>
      <c r="F19" s="15">
        <v>8535730.23</v>
      </c>
      <c r="G19" s="4">
        <f t="shared" si="1"/>
        <v>111.74593717214982</v>
      </c>
    </row>
    <row r="20" spans="1:7" ht="30">
      <c r="A20" s="8" t="s">
        <v>15</v>
      </c>
      <c r="B20" s="17" t="s">
        <v>37</v>
      </c>
      <c r="C20" s="14">
        <v>199490.38</v>
      </c>
      <c r="D20" s="15">
        <v>199490.38</v>
      </c>
      <c r="E20" s="4">
        <f t="shared" si="0"/>
        <v>100</v>
      </c>
      <c r="F20" s="15">
        <v>239806.34</v>
      </c>
      <c r="G20" s="4">
        <f t="shared" si="1"/>
        <v>83.18811754518251</v>
      </c>
    </row>
    <row r="21" spans="1:7" ht="15">
      <c r="A21" s="6" t="s">
        <v>16</v>
      </c>
      <c r="B21" s="7" t="s">
        <v>38</v>
      </c>
      <c r="C21" s="13">
        <f>C22</f>
        <v>266927.96</v>
      </c>
      <c r="D21" s="13">
        <f>D22</f>
        <v>266927.96</v>
      </c>
      <c r="E21" s="5">
        <f t="shared" si="0"/>
        <v>100</v>
      </c>
      <c r="F21" s="13">
        <f>F22</f>
        <v>219500.6</v>
      </c>
      <c r="G21" s="5">
        <f t="shared" si="1"/>
        <v>121.60693865984878</v>
      </c>
    </row>
    <row r="22" spans="1:7" ht="15">
      <c r="A22" s="8" t="s">
        <v>17</v>
      </c>
      <c r="B22" s="9" t="s">
        <v>39</v>
      </c>
      <c r="C22" s="15">
        <v>266927.96</v>
      </c>
      <c r="D22" s="15">
        <v>266927.96</v>
      </c>
      <c r="E22" s="4">
        <f t="shared" si="0"/>
        <v>100</v>
      </c>
      <c r="F22" s="15">
        <v>219500.6</v>
      </c>
      <c r="G22" s="4">
        <f t="shared" si="1"/>
        <v>121.60693865984878</v>
      </c>
    </row>
    <row r="23" spans="1:7" ht="15">
      <c r="A23" s="6" t="s">
        <v>18</v>
      </c>
      <c r="B23" s="7" t="s">
        <v>40</v>
      </c>
      <c r="C23" s="13">
        <f>C24</f>
        <v>13411921.67</v>
      </c>
      <c r="D23" s="13">
        <f>D24</f>
        <v>13411921.67</v>
      </c>
      <c r="E23" s="5">
        <f t="shared" si="0"/>
        <v>100</v>
      </c>
      <c r="F23" s="13">
        <f>F24</f>
        <v>11093390.19</v>
      </c>
      <c r="G23" s="5">
        <f t="shared" si="1"/>
        <v>120.90011655850716</v>
      </c>
    </row>
    <row r="24" spans="1:7" ht="15">
      <c r="A24" s="8" t="s">
        <v>19</v>
      </c>
      <c r="B24" s="9" t="s">
        <v>41</v>
      </c>
      <c r="C24" s="15">
        <v>13411921.67</v>
      </c>
      <c r="D24" s="15">
        <v>13411921.67</v>
      </c>
      <c r="E24" s="4">
        <f t="shared" si="0"/>
        <v>100</v>
      </c>
      <c r="F24" s="15">
        <v>11093390.19</v>
      </c>
      <c r="G24" s="4">
        <f t="shared" si="1"/>
        <v>120.90011655850716</v>
      </c>
    </row>
    <row r="25" spans="1:7" ht="15">
      <c r="A25" s="6" t="s">
        <v>20</v>
      </c>
      <c r="B25" s="7" t="s">
        <v>42</v>
      </c>
      <c r="C25" s="13">
        <f>C26+C27+C28</f>
        <v>43234.409999999996</v>
      </c>
      <c r="D25" s="13">
        <f>D26+D27+D28</f>
        <v>43234.409999999996</v>
      </c>
      <c r="E25" s="5">
        <f t="shared" si="0"/>
        <v>100</v>
      </c>
      <c r="F25" s="13">
        <f>F26+F27+F28</f>
        <v>551273.6599999999</v>
      </c>
      <c r="G25" s="5">
        <f t="shared" si="1"/>
        <v>7.842640259648902</v>
      </c>
    </row>
    <row r="26" spans="1:7" s="16" customFormat="1" ht="15">
      <c r="A26" s="8" t="s">
        <v>49</v>
      </c>
      <c r="B26" s="9" t="s">
        <v>44</v>
      </c>
      <c r="C26" s="14">
        <v>36609.96</v>
      </c>
      <c r="D26" s="15">
        <v>36609.96</v>
      </c>
      <c r="E26" s="4">
        <f t="shared" si="0"/>
        <v>100</v>
      </c>
      <c r="F26" s="15">
        <v>36000</v>
      </c>
      <c r="G26" s="4">
        <f t="shared" si="1"/>
        <v>101.69433333333333</v>
      </c>
    </row>
    <row r="27" spans="1:7" ht="15">
      <c r="A27" s="8" t="s">
        <v>21</v>
      </c>
      <c r="B27" s="9" t="s">
        <v>43</v>
      </c>
      <c r="C27" s="15">
        <v>6624.45</v>
      </c>
      <c r="D27" s="15">
        <v>6624.45</v>
      </c>
      <c r="E27" s="4">
        <f t="shared" si="0"/>
        <v>100</v>
      </c>
      <c r="F27" s="15">
        <v>515273.66</v>
      </c>
      <c r="G27" s="4">
        <f t="shared" si="1"/>
        <v>1.2856178210234925</v>
      </c>
    </row>
    <row r="28" spans="1:7" ht="15">
      <c r="A28" s="8" t="s">
        <v>54</v>
      </c>
      <c r="B28" s="9" t="s">
        <v>53</v>
      </c>
      <c r="C28" s="15">
        <v>0</v>
      </c>
      <c r="D28" s="15">
        <v>0</v>
      </c>
      <c r="E28" s="4" t="s">
        <v>51</v>
      </c>
      <c r="F28" s="15">
        <v>0</v>
      </c>
      <c r="G28" s="4" t="s">
        <v>51</v>
      </c>
    </row>
    <row r="29" spans="1:7" ht="15">
      <c r="A29" s="6" t="s">
        <v>22</v>
      </c>
      <c r="B29" s="7" t="s">
        <v>45</v>
      </c>
      <c r="C29" s="13">
        <f>C30</f>
        <v>1306861</v>
      </c>
      <c r="D29" s="13">
        <f>D30</f>
        <v>1306861</v>
      </c>
      <c r="E29" s="5">
        <f t="shared" si="0"/>
        <v>100</v>
      </c>
      <c r="F29" s="13">
        <f>F30</f>
        <v>566300</v>
      </c>
      <c r="G29" s="5">
        <f t="shared" si="1"/>
        <v>230.77185237506623</v>
      </c>
    </row>
    <row r="30" spans="1:7" ht="15">
      <c r="A30" s="8" t="s">
        <v>23</v>
      </c>
      <c r="B30" s="9" t="s">
        <v>46</v>
      </c>
      <c r="C30" s="14">
        <v>1306861</v>
      </c>
      <c r="D30" s="15">
        <v>1306861</v>
      </c>
      <c r="E30" s="4">
        <f t="shared" si="0"/>
        <v>100</v>
      </c>
      <c r="F30" s="15">
        <v>566300</v>
      </c>
      <c r="G30" s="4">
        <f t="shared" si="1"/>
        <v>230.77185237506623</v>
      </c>
    </row>
    <row r="31" spans="1:7" ht="45" customHeight="1">
      <c r="A31" s="24" t="s">
        <v>0</v>
      </c>
      <c r="B31" s="25"/>
      <c r="C31" s="3">
        <f>C6+C10+C12+C16+C21+C23+C25+C29</f>
        <v>52446062.279999994</v>
      </c>
      <c r="D31" s="3">
        <f>D6+D10+D12+D16+D21+D23+D25+D29</f>
        <v>49941962.19</v>
      </c>
      <c r="E31" s="5">
        <f>D31/C31*100</f>
        <v>95.22538016938039</v>
      </c>
      <c r="F31" s="3">
        <f>F6+F10+F12+F16+F21+F23+F25+F29</f>
        <v>44590081.73</v>
      </c>
      <c r="G31" s="5">
        <f t="shared" si="1"/>
        <v>112.00240109988245</v>
      </c>
    </row>
    <row r="32" spans="1:3" ht="15" customHeight="1">
      <c r="A32" s="22"/>
      <c r="B32" s="23"/>
      <c r="C32" s="23"/>
    </row>
  </sheetData>
  <sheetProtection/>
  <mergeCells count="3">
    <mergeCell ref="A32:C32"/>
    <mergeCell ref="A31:B31"/>
    <mergeCell ref="A1:G4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Соколова</cp:lastModifiedBy>
  <cp:lastPrinted>2018-04-18T11:27:22Z</cp:lastPrinted>
  <dcterms:created xsi:type="dcterms:W3CDTF">2017-07-03T06:54:47Z</dcterms:created>
  <dcterms:modified xsi:type="dcterms:W3CDTF">2020-01-26T11:49:52Z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