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 activeTab="1"/>
  </bookViews>
  <sheets>
    <sheet name="Бюдж прогноз" sheetId="1" r:id="rId1"/>
    <sheet name="Программы" sheetId="2" r:id="rId2"/>
  </sheets>
  <calcPr calcId="125725"/>
</workbook>
</file>

<file path=xl/calcChain.xml><?xml version="1.0" encoding="utf-8"?>
<calcChain xmlns="http://schemas.openxmlformats.org/spreadsheetml/2006/main">
  <c r="G14" i="1"/>
  <c r="G15" s="1"/>
  <c r="F14"/>
  <c r="F15"/>
  <c r="E14"/>
  <c r="E15" s="1"/>
  <c r="H7"/>
  <c r="H5" s="1"/>
  <c r="H16" s="1"/>
  <c r="I7"/>
  <c r="I5" s="1"/>
  <c r="I16" s="1"/>
  <c r="E17"/>
  <c r="F17"/>
  <c r="G17"/>
  <c r="H17"/>
  <c r="I17"/>
  <c r="D17"/>
  <c r="B5"/>
  <c r="B16" s="1"/>
  <c r="C8" i="2"/>
  <c r="G7" i="1"/>
  <c r="G5" s="1"/>
  <c r="G16" s="1"/>
  <c r="F7"/>
  <c r="E7"/>
  <c r="E5" s="1"/>
  <c r="E16" s="1"/>
  <c r="D7"/>
  <c r="D5" s="1"/>
  <c r="D16" s="1"/>
  <c r="C7"/>
  <c r="F5"/>
  <c r="F16" s="1"/>
  <c r="C5"/>
  <c r="C16" s="1"/>
  <c r="H8" i="2"/>
  <c r="F8"/>
  <c r="B8"/>
  <c r="D8"/>
  <c r="E8"/>
  <c r="G8"/>
  <c r="C14" i="1"/>
  <c r="B14"/>
  <c r="I14"/>
  <c r="H14"/>
  <c r="D14"/>
</calcChain>
</file>

<file path=xl/sharedStrings.xml><?xml version="1.0" encoding="utf-8"?>
<sst xmlns="http://schemas.openxmlformats.org/spreadsheetml/2006/main" count="56" uniqueCount="44">
  <si>
    <t>Показатель</t>
  </si>
  <si>
    <t>Доходы бюджета - всего</t>
  </si>
  <si>
    <t>в том числе:</t>
  </si>
  <si>
    <t>налоговые и неналоговые доходы</t>
  </si>
  <si>
    <t>из них:</t>
  </si>
  <si>
    <t>налоговые доходы</t>
  </si>
  <si>
    <t>неналоговые доходы</t>
  </si>
  <si>
    <t>безвозмездные поступления</t>
  </si>
  <si>
    <t>Расходы бюджета</t>
  </si>
  <si>
    <t>на финансовое обеспечение муниципальных программ</t>
  </si>
  <si>
    <t>на непрограммные направления расходов бюджета</t>
  </si>
  <si>
    <t>Дефицит (профицит) бюджета</t>
  </si>
  <si>
    <t>Источники финансирования дефицита бюджета - всего</t>
  </si>
  <si>
    <t>Муниципальный долг на конец года</t>
  </si>
  <si>
    <t>Показатели</t>
  </si>
  <si>
    <t>финансового обеспечения муниципальных программ на период их действия</t>
  </si>
  <si>
    <t>(тыс. руб.)</t>
  </si>
  <si>
    <t>Расходы бюджета - всего</t>
  </si>
  <si>
    <t>на финансовое обеспечение муниципальных программ  - всего</t>
  </si>
  <si>
    <t>2023 г</t>
  </si>
  <si>
    <t>2024 г</t>
  </si>
  <si>
    <t>2025 г</t>
  </si>
  <si>
    <t>2026 г</t>
  </si>
  <si>
    <t>2027 г</t>
  </si>
  <si>
    <t>2028 г</t>
  </si>
  <si>
    <t>2022 г</t>
  </si>
  <si>
    <t>2021 г</t>
  </si>
  <si>
    <t>Изменение остатков средств на счетах по учету средств бюджета</t>
  </si>
  <si>
    <t>Муниципальная программа Пучежского городского поселения "Дорожная деятельность на территории Пучежского городского поселения"</t>
  </si>
  <si>
    <t>Муниципальная программа Пучежского городского поселения "Поддержка и развитие коммунального хозяйства Пучежского городского поселения"</t>
  </si>
  <si>
    <t>Муниципальная программа Пучежского городского поселения "Благоустройство  на территории Пучежского городского поселения"</t>
  </si>
  <si>
    <t>Муниципальная программа Пучежского городского поселения «Формирование современной городской среды»</t>
  </si>
  <si>
    <t>Муниципальная программа Пучежского городского поселения "Управление муниципальной собственностью Пучежского городского поселния"</t>
  </si>
  <si>
    <t>Муниципальная программа «Обеспечение качественным жильем население Пучежского городского поселения»</t>
  </si>
  <si>
    <t>Муниципальная программа «Обеспечение качественными услугами жилищно-коммунального хозяйства население 
Пучежского городского поселения»</t>
  </si>
  <si>
    <t>Муниципальная программа «Содержание и ремонт автомобильных дорог местного значения Пучежского городского поселения»</t>
  </si>
  <si>
    <t>Муниципальная программа «Благоустройство и озеленение территории Пучежского городского поселения»</t>
  </si>
  <si>
    <t>Муниципальная  программа  «Формирование и повышение эффективности управления муниципальной собственностью»</t>
  </si>
  <si>
    <t>Муниципальная  программа «Долгосрочная сбалансированность и устойчивость бюджетной системы Пучежского городского поселения»</t>
  </si>
  <si>
    <t>Муниципальная адресная программа "Переселение граждан из аварийного жилищного фонда на территории Пучежского городского поселения Пучежского муниципального района  Ивановской области на 2019-2025 годы»</t>
  </si>
  <si>
    <t>Муниципальная программа "Формирование современной городской среды в Пучежском городском поселении»</t>
  </si>
  <si>
    <t>Муниципальная программа "Территориальное планирование Пучежского городского поселения Пучежского муниципального района Ивановской области на 2021-2022 годы"</t>
  </si>
  <si>
    <t xml:space="preserve">Основные показатели бюджета Пучежского городского поселения </t>
  </si>
  <si>
    <t>Проект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</si>
</sst>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_-* #,##0.00\ _₽_-;\-* #,##0.00\ _₽_-;_-* &quot;-&quot;??\ _₽_-;_-@_-"/>
    <numFmt numFmtId="165" formatCode="#,##0.0"/>
    <numFmt numFmtId="166" formatCode="#,##0.0_ ;\-#,##0.0\ "/>
  </numFmts>
  <fonts count="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0" applyFont="1" applyAlignment="1">
      <alignment horizontal="justify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164" fontId="1" fillId="0" borderId="1" xfId="1" applyNumberFormat="1" applyFont="1" applyBorder="1" applyAlignment="1">
      <alignment horizontal="center" vertical="top" wrapText="1"/>
    </xf>
    <xf numFmtId="164" fontId="0" fillId="0" borderId="1" xfId="1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top" wrapText="1"/>
    </xf>
    <xf numFmtId="4" fontId="1" fillId="0" borderId="1" xfId="1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justify" vertical="top" wrapText="1"/>
    </xf>
    <xf numFmtId="4" fontId="0" fillId="0" borderId="1" xfId="0" applyNumberFormat="1" applyBorder="1"/>
    <xf numFmtId="4" fontId="0" fillId="0" borderId="1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justify" vertical="top" wrapText="1"/>
    </xf>
    <xf numFmtId="4" fontId="1" fillId="2" borderId="1" xfId="1" applyNumberFormat="1" applyFont="1" applyFill="1" applyBorder="1" applyAlignment="1">
      <alignment horizontal="center" vertical="top" wrapText="1"/>
    </xf>
    <xf numFmtId="165" fontId="1" fillId="2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165" fontId="1" fillId="0" borderId="1" xfId="1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1" applyNumberFormat="1" applyFont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1" fillId="2" borderId="1" xfId="1" applyNumberFormat="1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166" fontId="1" fillId="2" borderId="1" xfId="1" applyNumberFormat="1" applyFont="1" applyFill="1" applyBorder="1" applyAlignment="1">
      <alignment horizontal="center" vertical="center" wrapText="1"/>
    </xf>
    <xf numFmtId="166" fontId="1" fillId="2" borderId="1" xfId="1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zoomScaleNormal="100" workbookViewId="0">
      <selection activeCell="G13" sqref="G13"/>
    </sheetView>
  </sheetViews>
  <sheetFormatPr defaultRowHeight="15"/>
  <cols>
    <col min="1" max="1" width="35.85546875" customWidth="1"/>
    <col min="2" max="2" width="13.42578125" customWidth="1"/>
    <col min="3" max="5" width="13.5703125" customWidth="1"/>
    <col min="6" max="6" width="14.28515625" customWidth="1"/>
    <col min="7" max="7" width="14.7109375" customWidth="1"/>
    <col min="8" max="8" width="14" customWidth="1"/>
    <col min="9" max="9" width="15.42578125" customWidth="1"/>
  </cols>
  <sheetData>
    <row r="1" spans="1:9">
      <c r="H1" s="46" t="s">
        <v>43</v>
      </c>
      <c r="I1" s="46"/>
    </row>
    <row r="2" spans="1:9" ht="24" customHeight="1">
      <c r="A2" s="45" t="s">
        <v>42</v>
      </c>
      <c r="B2" s="45"/>
      <c r="C2" s="45"/>
      <c r="D2" s="45"/>
      <c r="E2" s="45"/>
      <c r="F2" s="45"/>
      <c r="G2" s="45"/>
      <c r="H2" s="45"/>
    </row>
    <row r="3" spans="1:9" ht="26.25" customHeight="1"/>
    <row r="4" spans="1:9" ht="15.75">
      <c r="A4" s="2" t="s">
        <v>0</v>
      </c>
      <c r="B4" s="2" t="s">
        <v>26</v>
      </c>
      <c r="C4" s="2" t="s">
        <v>25</v>
      </c>
      <c r="D4" s="2" t="s">
        <v>19</v>
      </c>
      <c r="E4" s="2" t="s">
        <v>20</v>
      </c>
      <c r="F4" s="2" t="s">
        <v>21</v>
      </c>
      <c r="G4" s="2" t="s">
        <v>22</v>
      </c>
      <c r="H4" s="2" t="s">
        <v>23</v>
      </c>
      <c r="I4" s="3" t="s">
        <v>24</v>
      </c>
    </row>
    <row r="5" spans="1:9" ht="26.25" customHeight="1">
      <c r="A5" s="16" t="s">
        <v>1</v>
      </c>
      <c r="B5" s="32">
        <f t="shared" ref="B5:I5" si="0">B7+B11</f>
        <v>163374.9</v>
      </c>
      <c r="C5" s="32">
        <f t="shared" si="0"/>
        <v>110999</v>
      </c>
      <c r="D5" s="32">
        <f t="shared" si="0"/>
        <v>78446.3</v>
      </c>
      <c r="E5" s="32">
        <f t="shared" si="0"/>
        <v>67842.399999999994</v>
      </c>
      <c r="F5" s="32">
        <f t="shared" si="0"/>
        <v>61061.599999999999</v>
      </c>
      <c r="G5" s="32">
        <f t="shared" si="0"/>
        <v>62789.899999999994</v>
      </c>
      <c r="H5" s="32">
        <f t="shared" si="0"/>
        <v>64533.46</v>
      </c>
      <c r="I5" s="32">
        <f t="shared" si="0"/>
        <v>65501.46</v>
      </c>
    </row>
    <row r="6" spans="1:9" ht="15.75">
      <c r="A6" s="4" t="s">
        <v>2</v>
      </c>
      <c r="B6" s="11"/>
      <c r="C6" s="5"/>
      <c r="D6" s="5"/>
      <c r="E6" s="5"/>
      <c r="F6" s="5"/>
      <c r="G6" s="5"/>
      <c r="H6" s="5"/>
      <c r="I6" s="5"/>
    </row>
    <row r="7" spans="1:9" ht="20.25" customHeight="1">
      <c r="A7" s="4" t="s">
        <v>3</v>
      </c>
      <c r="B7" s="11">
        <v>44161.5</v>
      </c>
      <c r="C7" s="5">
        <f>C9+C10</f>
        <v>50566.9</v>
      </c>
      <c r="D7" s="5">
        <f>D9+D10</f>
        <v>54838.6</v>
      </c>
      <c r="E7" s="5">
        <f>E9+E10</f>
        <v>47443.3</v>
      </c>
      <c r="F7" s="5">
        <f t="shared" ref="F7:I7" si="1">F9+F10</f>
        <v>48154.7</v>
      </c>
      <c r="G7" s="5">
        <f t="shared" si="1"/>
        <v>48809.7</v>
      </c>
      <c r="H7" s="5">
        <f t="shared" si="1"/>
        <v>54474.92</v>
      </c>
      <c r="I7" s="5">
        <f t="shared" si="1"/>
        <v>55292.04</v>
      </c>
    </row>
    <row r="8" spans="1:9" ht="15.75">
      <c r="A8" s="4" t="s">
        <v>4</v>
      </c>
      <c r="B8" s="11"/>
      <c r="C8" s="5"/>
      <c r="D8" s="5"/>
      <c r="E8" s="5"/>
      <c r="F8" s="5"/>
      <c r="G8" s="5"/>
      <c r="H8" s="5"/>
      <c r="I8" s="5"/>
    </row>
    <row r="9" spans="1:9" ht="24.75" customHeight="1">
      <c r="A9" s="4" t="s">
        <v>5</v>
      </c>
      <c r="B9" s="11">
        <v>43018.5</v>
      </c>
      <c r="C9" s="5">
        <v>49098.5</v>
      </c>
      <c r="D9" s="5">
        <v>46095.5</v>
      </c>
      <c r="E9" s="5">
        <v>46868.3</v>
      </c>
      <c r="F9" s="5">
        <v>47554.7</v>
      </c>
      <c r="G9" s="5">
        <v>48204.7</v>
      </c>
      <c r="H9" s="5">
        <v>52893.03</v>
      </c>
      <c r="I9" s="5">
        <v>53686.42</v>
      </c>
    </row>
    <row r="10" spans="1:9" ht="18.75" customHeight="1">
      <c r="A10" s="4" t="s">
        <v>6</v>
      </c>
      <c r="B10" s="11">
        <v>1143.0999999999999</v>
      </c>
      <c r="C10" s="5">
        <v>1468.4</v>
      </c>
      <c r="D10" s="5">
        <v>8743.1</v>
      </c>
      <c r="E10" s="5">
        <v>575</v>
      </c>
      <c r="F10" s="5">
        <v>600</v>
      </c>
      <c r="G10" s="5">
        <v>605</v>
      </c>
      <c r="H10" s="5">
        <v>1581.89</v>
      </c>
      <c r="I10" s="5">
        <v>1605.62</v>
      </c>
    </row>
    <row r="11" spans="1:9" ht="24" customHeight="1">
      <c r="A11" s="4" t="s">
        <v>7</v>
      </c>
      <c r="B11" s="11">
        <v>119213.4</v>
      </c>
      <c r="C11" s="5">
        <v>60432.1</v>
      </c>
      <c r="D11" s="5">
        <v>23607.7</v>
      </c>
      <c r="E11" s="5">
        <v>20399.099999999999</v>
      </c>
      <c r="F11" s="5">
        <v>12906.9</v>
      </c>
      <c r="G11" s="5">
        <v>13980.2</v>
      </c>
      <c r="H11" s="5">
        <v>10058.540000000001</v>
      </c>
      <c r="I11" s="5">
        <v>10209.42</v>
      </c>
    </row>
    <row r="12" spans="1:9" ht="21.75" customHeight="1">
      <c r="A12" s="16" t="s">
        <v>8</v>
      </c>
      <c r="B12" s="17">
        <v>167411.70000000001</v>
      </c>
      <c r="C12" s="17">
        <v>112826.6</v>
      </c>
      <c r="D12" s="17">
        <v>60802.41</v>
      </c>
      <c r="E12" s="17">
        <v>67842.399999999994</v>
      </c>
      <c r="F12" s="17">
        <v>61061.599999999999</v>
      </c>
      <c r="G12" s="17">
        <v>62789.9</v>
      </c>
      <c r="H12" s="17">
        <v>64533.46</v>
      </c>
      <c r="I12" s="17">
        <v>65501.46</v>
      </c>
    </row>
    <row r="13" spans="1:9" ht="23.25" customHeight="1">
      <c r="A13" s="4" t="s">
        <v>2</v>
      </c>
      <c r="B13" s="13"/>
      <c r="C13" s="14"/>
      <c r="D13" s="12"/>
      <c r="E13" s="12"/>
      <c r="F13" s="12"/>
      <c r="G13" s="12"/>
      <c r="H13" s="12"/>
      <c r="I13" s="15"/>
    </row>
    <row r="14" spans="1:9" ht="34.5" customHeight="1">
      <c r="A14" s="4" t="s">
        <v>9</v>
      </c>
      <c r="B14" s="21">
        <f>B12-B15</f>
        <v>150962</v>
      </c>
      <c r="C14" s="21">
        <f>C12-C15</f>
        <v>94697.900000000009</v>
      </c>
      <c r="D14" s="24">
        <f>D12-D15</f>
        <v>42374.900000000009</v>
      </c>
      <c r="E14" s="24">
        <f>17297.2+6262.7+20744.3+740.6+1590</f>
        <v>46634.799999999996</v>
      </c>
      <c r="F14" s="24">
        <f>17651.2+1373+18846.7+1050</f>
        <v>38920.9</v>
      </c>
      <c r="G14" s="24">
        <f>19291.7+623+18646.7+1050</f>
        <v>39611.4</v>
      </c>
      <c r="H14" s="24">
        <f t="shared" ref="G14:I14" si="2">H12-H15</f>
        <v>43155.259999999995</v>
      </c>
      <c r="I14" s="24">
        <f t="shared" si="2"/>
        <v>43695.66</v>
      </c>
    </row>
    <row r="15" spans="1:9" ht="39" customHeight="1">
      <c r="A15" s="4" t="s">
        <v>10</v>
      </c>
      <c r="B15" s="21">
        <v>16449.7</v>
      </c>
      <c r="C15" s="23">
        <v>18128.7</v>
      </c>
      <c r="D15" s="9">
        <v>18427.509999999998</v>
      </c>
      <c r="E15" s="9">
        <f>E12-E14</f>
        <v>21207.599999999999</v>
      </c>
      <c r="F15" s="9">
        <f>F12-F14</f>
        <v>22140.699999999997</v>
      </c>
      <c r="G15" s="9">
        <f>G12-G14</f>
        <v>23178.5</v>
      </c>
      <c r="H15" s="9">
        <v>21378.2</v>
      </c>
      <c r="I15" s="9">
        <v>21805.8</v>
      </c>
    </row>
    <row r="16" spans="1:9" ht="28.5" customHeight="1">
      <c r="A16" s="16" t="s">
        <v>11</v>
      </c>
      <c r="B16" s="20">
        <f>B5-B12</f>
        <v>-4036.8000000000175</v>
      </c>
      <c r="C16" s="18">
        <f>C5-C12</f>
        <v>-1827.6000000000058</v>
      </c>
      <c r="D16" s="43">
        <f>D5-D12</f>
        <v>17643.89</v>
      </c>
      <c r="E16" s="43">
        <f t="shared" ref="E16:I16" si="3">E5-E12</f>
        <v>0</v>
      </c>
      <c r="F16" s="44">
        <f t="shared" si="3"/>
        <v>0</v>
      </c>
      <c r="G16" s="44">
        <f t="shared" si="3"/>
        <v>0</v>
      </c>
      <c r="H16" s="44">
        <f t="shared" si="3"/>
        <v>0</v>
      </c>
      <c r="I16" s="44">
        <f t="shared" si="3"/>
        <v>0</v>
      </c>
    </row>
    <row r="17" spans="1:9" ht="39" customHeight="1">
      <c r="A17" s="4" t="s">
        <v>12</v>
      </c>
      <c r="B17" s="10">
        <v>4036.8</v>
      </c>
      <c r="C17" s="19">
        <v>1827.6</v>
      </c>
      <c r="D17" s="22">
        <f>D19</f>
        <v>0</v>
      </c>
      <c r="E17" s="22">
        <f t="shared" ref="E17:I17" si="4">E19</f>
        <v>0</v>
      </c>
      <c r="F17" s="22">
        <f t="shared" si="4"/>
        <v>0</v>
      </c>
      <c r="G17" s="22">
        <f t="shared" si="4"/>
        <v>0</v>
      </c>
      <c r="H17" s="22">
        <f t="shared" si="4"/>
        <v>0</v>
      </c>
      <c r="I17" s="22">
        <f t="shared" si="4"/>
        <v>0</v>
      </c>
    </row>
    <row r="18" spans="1:9" ht="15.75">
      <c r="A18" s="4" t="s">
        <v>2</v>
      </c>
      <c r="B18" s="4"/>
      <c r="C18" s="19"/>
      <c r="D18" s="5"/>
      <c r="E18" s="5"/>
      <c r="F18" s="5"/>
      <c r="G18" s="5"/>
      <c r="H18" s="5"/>
      <c r="I18" s="6"/>
    </row>
    <row r="19" spans="1:9" ht="36.75" customHeight="1">
      <c r="A19" s="4" t="s">
        <v>27</v>
      </c>
      <c r="B19" s="10">
        <v>4036.8</v>
      </c>
      <c r="C19" s="10">
        <v>1827.6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8">
        <v>0</v>
      </c>
    </row>
    <row r="20" spans="1:9" ht="34.5" customHeight="1">
      <c r="A20" s="4" t="s">
        <v>13</v>
      </c>
      <c r="B20" s="10">
        <v>0</v>
      </c>
      <c r="C20" s="10">
        <v>0</v>
      </c>
      <c r="D20" s="10">
        <v>0</v>
      </c>
      <c r="E20" s="7">
        <v>0</v>
      </c>
      <c r="F20" s="7">
        <v>0</v>
      </c>
      <c r="G20" s="7">
        <v>0</v>
      </c>
      <c r="H20" s="7">
        <v>0</v>
      </c>
      <c r="I20" s="8">
        <v>0</v>
      </c>
    </row>
    <row r="21" spans="1:9" ht="15.75">
      <c r="A21" s="1"/>
    </row>
  </sheetData>
  <mergeCells count="2">
    <mergeCell ref="A2:H2"/>
    <mergeCell ref="H1:I1"/>
  </mergeCells>
  <pageMargins left="0.7" right="0.7" top="0.75" bottom="0.75" header="0.3" footer="0.3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Normal="100" workbookViewId="0">
      <selection activeCell="M11" sqref="M11"/>
    </sheetView>
  </sheetViews>
  <sheetFormatPr defaultRowHeight="15"/>
  <cols>
    <col min="1" max="1" width="37.5703125" customWidth="1"/>
    <col min="2" max="2" width="15.7109375" style="25" customWidth="1"/>
    <col min="3" max="3" width="15.85546875" style="27" customWidth="1"/>
    <col min="4" max="4" width="15.28515625" style="27" customWidth="1"/>
    <col min="5" max="5" width="14.28515625" style="27" customWidth="1"/>
    <col min="6" max="6" width="15" style="27" customWidth="1"/>
    <col min="7" max="7" width="14.7109375" style="27" customWidth="1"/>
    <col min="8" max="8" width="13" style="27" customWidth="1"/>
  </cols>
  <sheetData>
    <row r="1" spans="1:8" ht="18.75">
      <c r="A1" s="45" t="s">
        <v>14</v>
      </c>
      <c r="B1" s="45"/>
      <c r="C1" s="45"/>
      <c r="D1" s="45"/>
      <c r="E1" s="45"/>
      <c r="F1" s="45"/>
      <c r="G1" s="45"/>
      <c r="H1" s="45"/>
    </row>
    <row r="2" spans="1:8" ht="21" customHeight="1">
      <c r="A2" s="47" t="s">
        <v>15</v>
      </c>
      <c r="B2" s="47"/>
      <c r="C2" s="47"/>
      <c r="D2" s="47"/>
      <c r="E2" s="47"/>
      <c r="F2" s="47"/>
      <c r="G2" s="47"/>
      <c r="H2" s="47"/>
    </row>
    <row r="3" spans="1:8" ht="15.75">
      <c r="A3" s="1"/>
    </row>
    <row r="4" spans="1:8" ht="15" customHeight="1">
      <c r="H4" s="31" t="s">
        <v>16</v>
      </c>
    </row>
    <row r="5" spans="1:8" ht="15.75">
      <c r="A5" s="2" t="s">
        <v>0</v>
      </c>
      <c r="B5" s="10" t="s">
        <v>26</v>
      </c>
      <c r="C5" s="7" t="s">
        <v>25</v>
      </c>
      <c r="D5" s="7" t="s">
        <v>19</v>
      </c>
      <c r="E5" s="7" t="s">
        <v>20</v>
      </c>
      <c r="F5" s="7" t="s">
        <v>21</v>
      </c>
      <c r="G5" s="7" t="s">
        <v>22</v>
      </c>
      <c r="H5" s="7" t="s">
        <v>23</v>
      </c>
    </row>
    <row r="6" spans="1:8" ht="15.75">
      <c r="A6" s="4" t="s">
        <v>17</v>
      </c>
      <c r="B6" s="10">
        <v>167411.70000000001</v>
      </c>
      <c r="C6" s="21">
        <v>112826.6</v>
      </c>
      <c r="D6" s="21">
        <v>60802.41</v>
      </c>
      <c r="E6" s="21">
        <v>61714.44</v>
      </c>
      <c r="F6" s="21">
        <v>62640.160000000003</v>
      </c>
      <c r="G6" s="21">
        <v>63579.76</v>
      </c>
      <c r="H6" s="21">
        <v>64533.46</v>
      </c>
    </row>
    <row r="7" spans="1:8" ht="15.75">
      <c r="A7" s="4" t="s">
        <v>2</v>
      </c>
      <c r="B7" s="10"/>
      <c r="C7" s="7"/>
      <c r="D7" s="7"/>
      <c r="E7" s="7"/>
      <c r="F7" s="7"/>
      <c r="G7" s="7"/>
      <c r="H7" s="7"/>
    </row>
    <row r="8" spans="1:8" ht="38.25" customHeight="1">
      <c r="A8" s="4" t="s">
        <v>18</v>
      </c>
      <c r="B8" s="21">
        <f>SUM(B10:B23)</f>
        <v>150962</v>
      </c>
      <c r="C8" s="21">
        <f>SUM(C10:C23)</f>
        <v>94697.799999999988</v>
      </c>
      <c r="D8" s="21">
        <f t="shared" ref="D8:H8" si="0">SUM(D10:D23)</f>
        <v>42374.9</v>
      </c>
      <c r="E8" s="21">
        <f t="shared" si="0"/>
        <v>41569.240000000005</v>
      </c>
      <c r="F8" s="21">
        <f>SUM(F10:F23)</f>
        <v>42092.06</v>
      </c>
      <c r="G8" s="21">
        <f t="shared" si="0"/>
        <v>42620.66</v>
      </c>
      <c r="H8" s="21">
        <f t="shared" si="0"/>
        <v>43155.259999999995</v>
      </c>
    </row>
    <row r="9" spans="1:8" ht="15.75">
      <c r="A9" s="4" t="s">
        <v>4</v>
      </c>
      <c r="B9" s="10"/>
      <c r="C9" s="10"/>
      <c r="D9" s="7"/>
      <c r="E9" s="7"/>
      <c r="F9" s="7"/>
      <c r="G9" s="7"/>
      <c r="H9" s="7"/>
    </row>
    <row r="10" spans="1:8" ht="75" customHeight="1">
      <c r="A10" s="33" t="s">
        <v>28</v>
      </c>
      <c r="B10" s="26"/>
      <c r="C10" s="28"/>
      <c r="D10" s="10">
        <v>16793.8</v>
      </c>
      <c r="E10" s="21">
        <v>17200</v>
      </c>
      <c r="F10" s="10">
        <v>17500</v>
      </c>
      <c r="G10" s="10">
        <v>18000</v>
      </c>
      <c r="H10" s="10">
        <v>18300</v>
      </c>
    </row>
    <row r="11" spans="1:8" ht="75.75" customHeight="1">
      <c r="A11" s="34" t="s">
        <v>29</v>
      </c>
      <c r="B11" s="26"/>
      <c r="C11" s="28"/>
      <c r="D11" s="10">
        <v>2800</v>
      </c>
      <c r="E11" s="10">
        <v>3000</v>
      </c>
      <c r="F11" s="10">
        <v>3000</v>
      </c>
      <c r="G11" s="10">
        <v>3000</v>
      </c>
      <c r="H11" s="10">
        <v>3000</v>
      </c>
    </row>
    <row r="12" spans="1:8" ht="73.5" customHeight="1">
      <c r="A12" s="34" t="s">
        <v>30</v>
      </c>
      <c r="B12" s="26"/>
      <c r="C12" s="28"/>
      <c r="D12" s="21">
        <v>18381.7</v>
      </c>
      <c r="E12" s="21">
        <v>19969.240000000002</v>
      </c>
      <c r="F12" s="21">
        <v>20192.060000000001</v>
      </c>
      <c r="G12" s="21">
        <v>20220.66</v>
      </c>
      <c r="H12" s="21">
        <v>20455.259999999998</v>
      </c>
    </row>
    <row r="13" spans="1:8" ht="63.75" customHeight="1">
      <c r="A13" s="34" t="s">
        <v>31</v>
      </c>
      <c r="B13" s="26"/>
      <c r="C13" s="28"/>
      <c r="D13" s="10">
        <v>399.4</v>
      </c>
      <c r="E13" s="10">
        <v>300</v>
      </c>
      <c r="F13" s="10">
        <v>300</v>
      </c>
      <c r="G13" s="10">
        <v>300</v>
      </c>
      <c r="H13" s="10">
        <v>300</v>
      </c>
    </row>
    <row r="14" spans="1:8" ht="60">
      <c r="A14" s="34" t="s">
        <v>32</v>
      </c>
      <c r="B14" s="29"/>
      <c r="C14" s="28"/>
      <c r="D14" s="30">
        <v>4000</v>
      </c>
      <c r="E14" s="30">
        <v>1100</v>
      </c>
      <c r="F14" s="30">
        <v>1100</v>
      </c>
      <c r="G14" s="30">
        <v>1100</v>
      </c>
      <c r="H14" s="30">
        <v>1100</v>
      </c>
    </row>
    <row r="15" spans="1:8" ht="66">
      <c r="A15" s="35" t="s">
        <v>33</v>
      </c>
      <c r="B15" s="42">
        <v>387.6</v>
      </c>
      <c r="C15" s="40">
        <v>2338</v>
      </c>
      <c r="D15" s="30"/>
      <c r="E15" s="30"/>
      <c r="F15" s="30"/>
      <c r="G15" s="30"/>
      <c r="H15" s="30"/>
    </row>
    <row r="16" spans="1:8" ht="115.5">
      <c r="A16" s="36" t="s">
        <v>34</v>
      </c>
      <c r="B16" s="42">
        <v>6463.8</v>
      </c>
      <c r="C16" s="41">
        <v>6533</v>
      </c>
      <c r="D16" s="30"/>
      <c r="E16" s="30"/>
      <c r="F16" s="30"/>
      <c r="G16" s="30"/>
      <c r="H16" s="30"/>
    </row>
    <row r="17" spans="1:8" ht="82.5">
      <c r="A17" s="37" t="s">
        <v>35</v>
      </c>
      <c r="B17" s="29">
        <v>32494.7</v>
      </c>
      <c r="C17" s="41">
        <v>37812.1</v>
      </c>
      <c r="D17" s="30"/>
      <c r="E17" s="30"/>
      <c r="F17" s="30"/>
      <c r="G17" s="30"/>
      <c r="H17" s="30"/>
    </row>
    <row r="18" spans="1:8" ht="66">
      <c r="A18" s="37" t="s">
        <v>36</v>
      </c>
      <c r="B18" s="29">
        <v>16377.6</v>
      </c>
      <c r="C18" s="41">
        <v>15411.1</v>
      </c>
      <c r="D18" s="30"/>
      <c r="E18" s="30"/>
      <c r="F18" s="30"/>
      <c r="G18" s="30"/>
      <c r="H18" s="30"/>
    </row>
    <row r="19" spans="1:8" ht="66">
      <c r="A19" s="37" t="s">
        <v>37</v>
      </c>
      <c r="B19" s="29">
        <v>2043.3</v>
      </c>
      <c r="C19" s="41">
        <v>1052.9000000000001</v>
      </c>
      <c r="D19" s="30"/>
      <c r="E19" s="30"/>
      <c r="F19" s="30"/>
      <c r="G19" s="30"/>
      <c r="H19" s="30"/>
    </row>
    <row r="20" spans="1:8" ht="99">
      <c r="A20" s="37" t="s">
        <v>38</v>
      </c>
      <c r="B20" s="29">
        <v>0</v>
      </c>
      <c r="C20" s="41">
        <v>2151.6999999999998</v>
      </c>
      <c r="D20" s="30"/>
      <c r="E20" s="30"/>
      <c r="F20" s="30"/>
      <c r="G20" s="30"/>
      <c r="H20" s="30"/>
    </row>
    <row r="21" spans="1:8" ht="132">
      <c r="A21" s="38" t="s">
        <v>39</v>
      </c>
      <c r="B21" s="29">
        <v>71327.100000000006</v>
      </c>
      <c r="C21" s="41">
        <v>26570.7</v>
      </c>
      <c r="D21" s="30"/>
      <c r="E21" s="30"/>
      <c r="F21" s="30"/>
      <c r="G21" s="30"/>
      <c r="H21" s="30"/>
    </row>
    <row r="22" spans="1:8" ht="66">
      <c r="A22" s="39" t="s">
        <v>40</v>
      </c>
      <c r="B22" s="29">
        <v>21867.9</v>
      </c>
      <c r="C22" s="41">
        <v>1977.4</v>
      </c>
      <c r="D22" s="30"/>
      <c r="E22" s="30"/>
      <c r="F22" s="30"/>
      <c r="G22" s="30"/>
      <c r="H22" s="30"/>
    </row>
    <row r="23" spans="1:8" ht="115.5">
      <c r="A23" s="37" t="s">
        <v>41</v>
      </c>
      <c r="B23" s="29">
        <v>0</v>
      </c>
      <c r="C23" s="41">
        <v>850.9</v>
      </c>
      <c r="D23" s="30"/>
      <c r="E23" s="30"/>
      <c r="F23" s="30"/>
      <c r="G23" s="30"/>
      <c r="H23" s="30"/>
    </row>
  </sheetData>
  <mergeCells count="2">
    <mergeCell ref="A1:H1"/>
    <mergeCell ref="A2:H2"/>
  </mergeCells>
  <pageMargins left="0.7" right="0.7" top="0.75" bottom="0.75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Бюдж прогноз</vt:lpstr>
      <vt:lpstr>Программы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РФО</dc:creator>
  <cp:lastModifiedBy>Пользователь РФО</cp:lastModifiedBy>
  <cp:lastPrinted>2023-06-08T10:20:56Z</cp:lastPrinted>
  <dcterms:created xsi:type="dcterms:W3CDTF">2023-06-01T13:12:13Z</dcterms:created>
  <dcterms:modified xsi:type="dcterms:W3CDTF">2023-10-30T12:57:02Z</dcterms:modified>
</cp:coreProperties>
</file>