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Документ" sheetId="1" r:id="rId1"/>
  </sheets>
  <definedNames>
    <definedName name="_xlnm.Print_Titles" localSheetId="0">'Документ'!$5:$5</definedName>
  </definedNames>
  <calcPr fullCalcOnLoad="1"/>
</workbook>
</file>

<file path=xl/sharedStrings.xml><?xml version="1.0" encoding="utf-8"?>
<sst xmlns="http://schemas.openxmlformats.org/spreadsheetml/2006/main" count="65" uniqueCount="60">
  <si>
    <t>Итого:</t>
  </si>
  <si>
    <t xml:space="preserve">Процент исполнения </t>
  </si>
  <si>
    <t xml:space="preserve">  ОБЩЕГОСУДАРСТВЕННЫЕ ВОПРОСЫ</t>
  </si>
  <si>
    <t xml:space="preserve">  Резервные фонды</t>
  </si>
  <si>
    <t xml:space="preserve">  Другие общегосударственные вопросы</t>
  </si>
  <si>
    <t>Национальная оборона</t>
  </si>
  <si>
    <t>Мобилизация и вневойсковая подготовка</t>
  </si>
  <si>
    <t xml:space="preserve">  НАЦИОНАЛЬНАЯ ЭКОНОМИКА</t>
  </si>
  <si>
    <t xml:space="preserve">  Транспорт</t>
  </si>
  <si>
    <t xml:space="preserve">  Дорожное хозяйство (дорожные фонды)</t>
  </si>
  <si>
    <t>Другие вопросы в области национальной экономики</t>
  </si>
  <si>
    <t xml:space="preserve">  ЖИЛИЩНО-КОММУНАЛЬНОЕ ХОЗЯЙСТВО</t>
  </si>
  <si>
    <t xml:space="preserve">  Жилищное хозяйство</t>
  </si>
  <si>
    <t xml:space="preserve">  Коммунальное хозяйство</t>
  </si>
  <si>
    <t xml:space="preserve">  Благоустройство</t>
  </si>
  <si>
    <t xml:space="preserve">  Другие вопросы в области жилищно-коммунального хозяйства</t>
  </si>
  <si>
    <t xml:space="preserve">  ОБРАЗОВАНИЕ</t>
  </si>
  <si>
    <t xml:space="preserve">  Молодежная политика и оздоровление детей</t>
  </si>
  <si>
    <t xml:space="preserve">  КУЛЬТУРА, КИНЕМАТОГРАФИЯ</t>
  </si>
  <si>
    <t xml:space="preserve">  Культура</t>
  </si>
  <si>
    <t xml:space="preserve">  СОЦИАЛЬНАЯ ПОЛИТИКА</t>
  </si>
  <si>
    <t>Социальное обеспечение населения</t>
  </si>
  <si>
    <t xml:space="preserve">  ФИЗИЧЕСКАЯ КУЛЬТУРА И СПОРТ</t>
  </si>
  <si>
    <t xml:space="preserve">  Физическая культура</t>
  </si>
  <si>
    <t>0100</t>
  </si>
  <si>
    <t>0111</t>
  </si>
  <si>
    <t>0113</t>
  </si>
  <si>
    <t>0200</t>
  </si>
  <si>
    <t>0203</t>
  </si>
  <si>
    <t>0400</t>
  </si>
  <si>
    <t>0408</t>
  </si>
  <si>
    <t>0409</t>
  </si>
  <si>
    <t>0412</t>
  </si>
  <si>
    <t>0500</t>
  </si>
  <si>
    <t>0501</t>
  </si>
  <si>
    <t>0502</t>
  </si>
  <si>
    <t>0503</t>
  </si>
  <si>
    <t>0505</t>
  </si>
  <si>
    <t>0700</t>
  </si>
  <si>
    <t>0707</t>
  </si>
  <si>
    <t>0800</t>
  </si>
  <si>
    <t>0801</t>
  </si>
  <si>
    <t>1000</t>
  </si>
  <si>
    <t>1003</t>
  </si>
  <si>
    <t>1001</t>
  </si>
  <si>
    <t>1100</t>
  </si>
  <si>
    <t>1101</t>
  </si>
  <si>
    <t>раздел, подраздел</t>
  </si>
  <si>
    <t>Наименование показателя</t>
  </si>
  <si>
    <t>Пенсионное обеспечение</t>
  </si>
  <si>
    <t>0105</t>
  </si>
  <si>
    <t>-</t>
  </si>
  <si>
    <t>Судебная система</t>
  </si>
  <si>
    <t>Исполнено за 
1 полугодие 2019 года</t>
  </si>
  <si>
    <t>Исполнено за 
1 полугодие 2020 года</t>
  </si>
  <si>
    <t>Исполнение бюджета Пучежского городского поселения по расходам в разрезе разделов и подразделов классификации расходов
за 1 полугодие 2020 года</t>
  </si>
  <si>
    <t>Утверждено на 2020 год</t>
  </si>
  <si>
    <t xml:space="preserve">Уровень изменений по сравнению с соответствующим периодом 2019 года </t>
  </si>
  <si>
    <t xml:space="preserve">  Обеспечение и проведение выборов и референдумов</t>
  </si>
  <si>
    <t>0107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</si>
</sst>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</numFmts>
  <fonts count="53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8"/>
      <color indexed="8"/>
      <name val="Arial"/>
      <family val="2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8"/>
      <color rgb="FF000000"/>
      <name val="Arial"/>
      <family val="2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medium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4" fontId="4" fillId="0" borderId="1">
      <alignment horizontal="right"/>
      <protection/>
    </xf>
    <xf numFmtId="4" fontId="31" fillId="0" borderId="1">
      <alignment horizontal="right"/>
      <protection/>
    </xf>
    <xf numFmtId="0" fontId="30" fillId="20" borderId="0">
      <alignment/>
      <protection/>
    </xf>
    <xf numFmtId="0" fontId="32" fillId="0" borderId="0">
      <alignment horizontal="center"/>
      <protection/>
    </xf>
    <xf numFmtId="0" fontId="30" fillId="0" borderId="0">
      <alignment horizontal="right"/>
      <protection/>
    </xf>
    <xf numFmtId="0" fontId="30" fillId="20" borderId="2">
      <alignment/>
      <protection/>
    </xf>
    <xf numFmtId="0" fontId="30" fillId="0" borderId="3">
      <alignment horizontal="center" vertical="center" wrapText="1"/>
      <protection/>
    </xf>
    <xf numFmtId="0" fontId="30" fillId="20" borderId="4">
      <alignment/>
      <protection/>
    </xf>
    <xf numFmtId="0" fontId="30" fillId="20" borderId="0">
      <alignment shrinkToFit="1"/>
      <protection/>
    </xf>
    <xf numFmtId="0" fontId="33" fillId="0" borderId="4">
      <alignment horizontal="right"/>
      <protection/>
    </xf>
    <xf numFmtId="4" fontId="33" fillId="21" borderId="4">
      <alignment horizontal="right" vertical="top" shrinkToFit="1"/>
      <protection/>
    </xf>
    <xf numFmtId="4" fontId="33" fillId="22" borderId="4">
      <alignment horizontal="right" vertical="top" shrinkToFit="1"/>
      <protection/>
    </xf>
    <xf numFmtId="0" fontId="30" fillId="0" borderId="0">
      <alignment/>
      <protection/>
    </xf>
    <xf numFmtId="0" fontId="30" fillId="0" borderId="0">
      <alignment horizontal="left" wrapText="1"/>
      <protection/>
    </xf>
    <xf numFmtId="0" fontId="33" fillId="0" borderId="3">
      <alignment vertical="top" wrapText="1"/>
      <protection/>
    </xf>
    <xf numFmtId="49" fontId="30" fillId="0" borderId="3">
      <alignment horizontal="center" vertical="top" shrinkToFit="1"/>
      <protection/>
    </xf>
    <xf numFmtId="4" fontId="33" fillId="21" borderId="3">
      <alignment horizontal="right" vertical="top" shrinkToFit="1"/>
      <protection/>
    </xf>
    <xf numFmtId="4" fontId="33" fillId="22" borderId="3">
      <alignment horizontal="right" vertical="top" shrinkToFit="1"/>
      <protection/>
    </xf>
    <xf numFmtId="0" fontId="30" fillId="20" borderId="5">
      <alignment/>
      <protection/>
    </xf>
    <xf numFmtId="0" fontId="30" fillId="20" borderId="5">
      <alignment horizontal="center"/>
      <protection/>
    </xf>
    <xf numFmtId="4" fontId="33" fillId="0" borderId="3">
      <alignment horizontal="right" vertical="top" shrinkToFit="1"/>
      <protection/>
    </xf>
    <xf numFmtId="49" fontId="30" fillId="0" borderId="3">
      <alignment vertical="top" wrapText="1"/>
      <protection/>
    </xf>
    <xf numFmtId="4" fontId="30" fillId="0" borderId="3">
      <alignment horizontal="right" vertical="top" shrinkToFit="1"/>
      <protection/>
    </xf>
    <xf numFmtId="0" fontId="30" fillId="20" borderId="5">
      <alignment shrinkToFit="1"/>
      <protection/>
    </xf>
    <xf numFmtId="0" fontId="30" fillId="20" borderId="4">
      <alignment horizontal="center"/>
      <protection/>
    </xf>
    <xf numFmtId="0" fontId="4" fillId="0" borderId="6">
      <alignment horizontal="left" wrapText="1" indent="2"/>
      <protection/>
    </xf>
    <xf numFmtId="49" fontId="4" fillId="0" borderId="1">
      <alignment horizontal="center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7" applyNumberFormat="0" applyAlignment="0" applyProtection="0"/>
    <xf numFmtId="0" fontId="35" fillId="30" borderId="8" applyNumberFormat="0" applyAlignment="0" applyProtection="0"/>
    <xf numFmtId="0" fontId="36" fillId="30" borderId="7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9" fillId="0" borderId="11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2" applyNumberFormat="0" applyFill="0" applyAlignment="0" applyProtection="0"/>
    <xf numFmtId="0" fontId="41" fillId="31" borderId="13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3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4" borderId="14" applyNumberFormat="0" applyFont="0" applyAlignment="0" applyProtection="0"/>
    <xf numFmtId="9" fontId="0" fillId="0" borderId="0" applyFont="0" applyFill="0" applyBorder="0" applyAlignment="0" applyProtection="0"/>
    <xf numFmtId="0" fontId="46" fillId="0" borderId="15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5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176" fontId="2" fillId="0" borderId="16" xfId="0" applyNumberFormat="1" applyFont="1" applyBorder="1" applyAlignment="1" applyProtection="1">
      <alignment horizontal="center" vertical="center"/>
      <protection locked="0"/>
    </xf>
    <xf numFmtId="176" fontId="3" fillId="0" borderId="16" xfId="0" applyNumberFormat="1" applyFont="1" applyBorder="1" applyAlignment="1" applyProtection="1">
      <alignment horizontal="center" vertical="center"/>
      <protection locked="0"/>
    </xf>
    <xf numFmtId="0" fontId="3" fillId="0" borderId="6" xfId="63" applyNumberFormat="1" applyFont="1" applyAlignment="1" applyProtection="1">
      <alignment horizontal="left" wrapText="1"/>
      <protection/>
    </xf>
    <xf numFmtId="49" fontId="3" fillId="0" borderId="1" xfId="64" applyNumberFormat="1" applyFont="1" applyAlignment="1" applyProtection="1">
      <alignment horizontal="center"/>
      <protection/>
    </xf>
    <xf numFmtId="0" fontId="2" fillId="0" borderId="6" xfId="63" applyNumberFormat="1" applyFont="1" applyAlignment="1" applyProtection="1">
      <alignment horizontal="left" wrapText="1"/>
      <protection/>
    </xf>
    <xf numFmtId="49" fontId="2" fillId="0" borderId="1" xfId="64" applyNumberFormat="1" applyFont="1" applyAlignment="1" applyProtection="1">
      <alignment horizontal="center"/>
      <protection/>
    </xf>
    <xf numFmtId="49" fontId="49" fillId="0" borderId="17" xfId="0" applyNumberFormat="1" applyFont="1" applyBorder="1" applyAlignment="1">
      <alignment horizontal="center" vertical="top" wrapText="1"/>
    </xf>
    <xf numFmtId="0" fontId="49" fillId="0" borderId="17" xfId="0" applyFont="1" applyBorder="1" applyAlignment="1">
      <alignment horizontal="center" vertical="top" wrapText="1"/>
    </xf>
    <xf numFmtId="0" fontId="0" fillId="0" borderId="0" xfId="0" applyFont="1" applyAlignment="1" applyProtection="1">
      <alignment/>
      <protection locked="0"/>
    </xf>
    <xf numFmtId="49" fontId="2" fillId="0" borderId="1" xfId="64" applyNumberFormat="1" applyFont="1" applyAlignment="1" applyProtection="1">
      <alignment horizontal="center" vertical="center"/>
      <protection/>
    </xf>
    <xf numFmtId="0" fontId="49" fillId="0" borderId="17" xfId="0" applyFont="1" applyBorder="1" applyAlignment="1">
      <alignment horizontal="center" vertical="justify"/>
    </xf>
    <xf numFmtId="0" fontId="3" fillId="0" borderId="18" xfId="63" applyNumberFormat="1" applyFont="1" applyBorder="1" applyAlignment="1" applyProtection="1">
      <alignment horizontal="left" wrapText="1"/>
      <protection/>
    </xf>
    <xf numFmtId="49" fontId="3" fillId="0" borderId="19" xfId="64" applyNumberFormat="1" applyFont="1" applyBorder="1" applyAlignment="1" applyProtection="1">
      <alignment horizontal="center"/>
      <protection/>
    </xf>
    <xf numFmtId="4" fontId="49" fillId="36" borderId="17" xfId="0" applyNumberFormat="1" applyFont="1" applyFill="1" applyBorder="1" applyAlignment="1">
      <alignment horizontal="center" vertical="top" wrapText="1"/>
    </xf>
    <xf numFmtId="4" fontId="3" fillId="36" borderId="19" xfId="38" applyNumberFormat="1" applyFont="1" applyFill="1" applyBorder="1" applyAlignment="1" applyProtection="1">
      <alignment horizontal="center" vertical="center"/>
      <protection/>
    </xf>
    <xf numFmtId="4" fontId="2" fillId="36" borderId="1" xfId="38" applyNumberFormat="1" applyFont="1" applyFill="1" applyAlignment="1" applyProtection="1">
      <alignment horizontal="center" vertical="center"/>
      <protection/>
    </xf>
    <xf numFmtId="4" fontId="50" fillId="36" borderId="1" xfId="39" applyNumberFormat="1" applyFont="1" applyFill="1" applyAlignment="1" applyProtection="1">
      <alignment horizontal="center" vertical="center"/>
      <protection/>
    </xf>
    <xf numFmtId="4" fontId="3" fillId="36" borderId="1" xfId="38" applyNumberFormat="1" applyFont="1" applyFill="1" applyAlignment="1" applyProtection="1">
      <alignment horizontal="center" vertical="center"/>
      <protection/>
    </xf>
    <xf numFmtId="4" fontId="51" fillId="36" borderId="16" xfId="50" applyNumberFormat="1" applyFont="1" applyFill="1" applyBorder="1" applyAlignment="1" applyProtection="1">
      <alignment horizontal="center" vertical="center"/>
      <protection/>
    </xf>
    <xf numFmtId="0" fontId="0" fillId="36" borderId="0" xfId="0" applyFill="1" applyAlignment="1" applyProtection="1">
      <alignment/>
      <protection locked="0"/>
    </xf>
    <xf numFmtId="4" fontId="52" fillId="36" borderId="16" xfId="0" applyNumberFormat="1" applyFont="1" applyFill="1" applyBorder="1" applyAlignment="1">
      <alignment horizontal="center" vertical="center"/>
    </xf>
    <xf numFmtId="0" fontId="30" fillId="0" borderId="20" xfId="51" applyNumberFormat="1" applyBorder="1" applyAlignment="1" applyProtection="1">
      <alignment horizontal="center" vertical="center" wrapText="1"/>
      <protection/>
    </xf>
    <xf numFmtId="0" fontId="30" fillId="0" borderId="20" xfId="51" applyBorder="1" applyAlignment="1" applyProtection="1">
      <alignment horizontal="center" vertical="center" wrapText="1"/>
      <protection locked="0"/>
    </xf>
    <xf numFmtId="0" fontId="51" fillId="0" borderId="21" xfId="50" applyNumberFormat="1" applyFont="1" applyBorder="1" applyAlignment="1" applyProtection="1">
      <alignment horizontal="left" vertical="center"/>
      <protection/>
    </xf>
    <xf numFmtId="0" fontId="51" fillId="0" borderId="22" xfId="50" applyNumberFormat="1" applyFont="1" applyBorder="1" applyAlignment="1" applyProtection="1">
      <alignment horizontal="left" vertical="center"/>
      <protection/>
    </xf>
    <xf numFmtId="0" fontId="51" fillId="0" borderId="0" xfId="41" applyNumberFormat="1" applyFont="1" applyAlignment="1" applyProtection="1">
      <alignment horizontal="center" vertical="top" wrapText="1"/>
      <protection/>
    </xf>
    <xf numFmtId="0" fontId="51" fillId="0" borderId="0" xfId="41" applyNumberFormat="1" applyFont="1" applyBorder="1" applyAlignment="1" applyProtection="1">
      <alignment horizontal="center" vertical="top" wrapText="1"/>
      <protection/>
    </xf>
    <xf numFmtId="4" fontId="49" fillId="0" borderId="17" xfId="0" applyNumberFormat="1" applyFont="1" applyFill="1" applyBorder="1" applyAlignment="1">
      <alignment horizontal="center" vertical="top" wrapText="1"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5" xfId="39"/>
    <cellStyle name="xl21" xfId="40"/>
    <cellStyle name="xl22" xfId="41"/>
    <cellStyle name="xl23" xfId="42"/>
    <cellStyle name="xl24" xfId="43"/>
    <cellStyle name="xl25" xfId="44"/>
    <cellStyle name="xl26" xfId="45"/>
    <cellStyle name="xl27" xfId="46"/>
    <cellStyle name="xl28" xfId="47"/>
    <cellStyle name="xl29" xfId="48"/>
    <cellStyle name="xl30" xfId="49"/>
    <cellStyle name="xl31" xfId="50"/>
    <cellStyle name="xl32" xfId="51"/>
    <cellStyle name="xl33" xfId="52"/>
    <cellStyle name="xl34" xfId="53"/>
    <cellStyle name="xl35" xfId="54"/>
    <cellStyle name="xl36" xfId="55"/>
    <cellStyle name="xl37" xfId="56"/>
    <cellStyle name="xl38" xfId="57"/>
    <cellStyle name="xl39" xfId="58"/>
    <cellStyle name="xl40" xfId="59"/>
    <cellStyle name="xl41" xfId="60"/>
    <cellStyle name="xl42" xfId="61"/>
    <cellStyle name="xl43" xfId="62"/>
    <cellStyle name="xl88" xfId="63"/>
    <cellStyle name="xl98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D13" sqref="D13"/>
    </sheetView>
  </sheetViews>
  <sheetFormatPr defaultColWidth="9.140625" defaultRowHeight="15"/>
  <cols>
    <col min="1" max="1" width="54.7109375" style="1" customWidth="1"/>
    <col min="2" max="2" width="11.140625" style="1" customWidth="1"/>
    <col min="3" max="3" width="18.00390625" style="22" customWidth="1"/>
    <col min="4" max="4" width="19.28125" style="2" customWidth="1"/>
    <col min="5" max="5" width="11.421875" style="1" customWidth="1"/>
    <col min="6" max="6" width="18.421875" style="22" customWidth="1"/>
    <col min="7" max="7" width="15.421875" style="1" customWidth="1"/>
    <col min="8" max="16384" width="9.140625" style="1" customWidth="1"/>
  </cols>
  <sheetData>
    <row r="1" spans="1:7" ht="15.75" customHeight="1">
      <c r="A1" s="28" t="s">
        <v>55</v>
      </c>
      <c r="B1" s="28"/>
      <c r="C1" s="28"/>
      <c r="D1" s="28"/>
      <c r="E1" s="28"/>
      <c r="F1" s="28"/>
      <c r="G1" s="28"/>
    </row>
    <row r="2" spans="1:7" ht="15.75" customHeight="1">
      <c r="A2" s="28"/>
      <c r="B2" s="28"/>
      <c r="C2" s="28"/>
      <c r="D2" s="28"/>
      <c r="E2" s="28"/>
      <c r="F2" s="28"/>
      <c r="G2" s="28"/>
    </row>
    <row r="3" spans="1:7" ht="15.75" customHeight="1">
      <c r="A3" s="28"/>
      <c r="B3" s="28"/>
      <c r="C3" s="28"/>
      <c r="D3" s="28"/>
      <c r="E3" s="28"/>
      <c r="F3" s="28"/>
      <c r="G3" s="28"/>
    </row>
    <row r="4" spans="1:7" ht="12" customHeight="1">
      <c r="A4" s="29"/>
      <c r="B4" s="29"/>
      <c r="C4" s="29"/>
      <c r="D4" s="29"/>
      <c r="E4" s="29"/>
      <c r="F4" s="29"/>
      <c r="G4" s="29"/>
    </row>
    <row r="5" spans="1:7" ht="53.25" customHeight="1">
      <c r="A5" s="13" t="s">
        <v>48</v>
      </c>
      <c r="B5" s="9" t="s">
        <v>47</v>
      </c>
      <c r="C5" s="16" t="s">
        <v>56</v>
      </c>
      <c r="D5" s="16" t="s">
        <v>54</v>
      </c>
      <c r="E5" s="10" t="s">
        <v>1</v>
      </c>
      <c r="F5" s="30" t="s">
        <v>53</v>
      </c>
      <c r="G5" s="10" t="s">
        <v>57</v>
      </c>
    </row>
    <row r="6" spans="1:7" ht="15">
      <c r="A6" s="14" t="s">
        <v>2</v>
      </c>
      <c r="B6" s="15" t="s">
        <v>24</v>
      </c>
      <c r="C6" s="17">
        <f>C7+C9+C10+C8</f>
        <v>2633025.88</v>
      </c>
      <c r="D6" s="17">
        <f>D7+D9+D10</f>
        <v>473392.03</v>
      </c>
      <c r="E6" s="4">
        <f>D6/C6*100</f>
        <v>17.97901166091083</v>
      </c>
      <c r="F6" s="17">
        <f>F7+F9+F10</f>
        <v>206244.42</v>
      </c>
      <c r="G6" s="3">
        <f>D6/F6*100</f>
        <v>229.52961830434003</v>
      </c>
    </row>
    <row r="7" spans="1:7" s="11" customFormat="1" ht="15">
      <c r="A7" s="7" t="s">
        <v>52</v>
      </c>
      <c r="B7" s="8" t="s">
        <v>50</v>
      </c>
      <c r="C7" s="18">
        <v>0</v>
      </c>
      <c r="D7" s="18">
        <v>0</v>
      </c>
      <c r="E7" s="3">
        <v>0</v>
      </c>
      <c r="F7" s="18">
        <v>0</v>
      </c>
      <c r="G7" s="3" t="s">
        <v>51</v>
      </c>
    </row>
    <row r="8" spans="1:7" s="11" customFormat="1" ht="15">
      <c r="A8" s="7" t="s">
        <v>58</v>
      </c>
      <c r="B8" s="8" t="s">
        <v>59</v>
      </c>
      <c r="C8" s="18">
        <v>620000</v>
      </c>
      <c r="D8" s="18">
        <v>0</v>
      </c>
      <c r="E8" s="3">
        <v>0</v>
      </c>
      <c r="F8" s="18">
        <v>0</v>
      </c>
      <c r="G8" s="3" t="s">
        <v>51</v>
      </c>
    </row>
    <row r="9" spans="1:7" ht="15">
      <c r="A9" s="7" t="s">
        <v>3</v>
      </c>
      <c r="B9" s="8" t="s">
        <v>25</v>
      </c>
      <c r="C9" s="18">
        <v>170000</v>
      </c>
      <c r="D9" s="18">
        <v>0</v>
      </c>
      <c r="E9" s="3">
        <v>0</v>
      </c>
      <c r="F9" s="23">
        <v>0</v>
      </c>
      <c r="G9" s="3" t="s">
        <v>51</v>
      </c>
    </row>
    <row r="10" spans="1:7" ht="15">
      <c r="A10" s="7" t="s">
        <v>4</v>
      </c>
      <c r="B10" s="8" t="s">
        <v>26</v>
      </c>
      <c r="C10" s="19">
        <v>1843025.88</v>
      </c>
      <c r="D10" s="19">
        <v>473392.03</v>
      </c>
      <c r="E10" s="3">
        <f aca="true" t="shared" si="0" ref="E10:E30">D10/C10*100</f>
        <v>25.685587768306327</v>
      </c>
      <c r="F10" s="23">
        <v>206244.42</v>
      </c>
      <c r="G10" s="3">
        <f>D10/F10*100</f>
        <v>229.52961830434003</v>
      </c>
    </row>
    <row r="11" spans="1:7" ht="15">
      <c r="A11" s="5" t="s">
        <v>5</v>
      </c>
      <c r="B11" s="6" t="s">
        <v>27</v>
      </c>
      <c r="C11" s="20">
        <f>C12</f>
        <v>202300</v>
      </c>
      <c r="D11" s="20">
        <f>D12</f>
        <v>95837.04</v>
      </c>
      <c r="E11" s="4">
        <f t="shared" si="0"/>
        <v>47.373722194760255</v>
      </c>
      <c r="F11" s="20">
        <f>F12</f>
        <v>86356.64</v>
      </c>
      <c r="G11" s="3">
        <f>D11/F11*100</f>
        <v>110.97819461248145</v>
      </c>
    </row>
    <row r="12" spans="1:7" ht="15">
      <c r="A12" s="7" t="s">
        <v>6</v>
      </c>
      <c r="B12" s="8" t="s">
        <v>28</v>
      </c>
      <c r="C12" s="18">
        <v>202300</v>
      </c>
      <c r="D12" s="19">
        <v>95837.04</v>
      </c>
      <c r="E12" s="3">
        <f t="shared" si="0"/>
        <v>47.373722194760255</v>
      </c>
      <c r="F12" s="23">
        <v>86356.64</v>
      </c>
      <c r="G12" s="3">
        <f>D12/F12*100</f>
        <v>110.97819461248145</v>
      </c>
    </row>
    <row r="13" spans="1:7" ht="15">
      <c r="A13" s="5" t="s">
        <v>7</v>
      </c>
      <c r="B13" s="6" t="s">
        <v>29</v>
      </c>
      <c r="C13" s="20">
        <f>C14+C15+C16</f>
        <v>17168581.14</v>
      </c>
      <c r="D13" s="20">
        <f>D14+D15+D16</f>
        <v>5368165.96</v>
      </c>
      <c r="E13" s="4">
        <f t="shared" si="0"/>
        <v>31.26738264639148</v>
      </c>
      <c r="F13" s="20">
        <f>F14+F15+F16</f>
        <v>4956046.26</v>
      </c>
      <c r="G13" s="3">
        <f aca="true" t="shared" si="1" ref="G13:G31">D13/F13*100</f>
        <v>108.31549340703693</v>
      </c>
    </row>
    <row r="14" spans="1:7" ht="15" hidden="1">
      <c r="A14" s="7" t="s">
        <v>8</v>
      </c>
      <c r="B14" s="8" t="s">
        <v>30</v>
      </c>
      <c r="C14" s="19">
        <v>0</v>
      </c>
      <c r="D14" s="19">
        <v>0</v>
      </c>
      <c r="E14" s="3" t="s">
        <v>51</v>
      </c>
      <c r="F14" s="23">
        <v>0</v>
      </c>
      <c r="G14" s="3" t="s">
        <v>51</v>
      </c>
    </row>
    <row r="15" spans="1:7" ht="15">
      <c r="A15" s="7" t="s">
        <v>9</v>
      </c>
      <c r="B15" s="8" t="s">
        <v>31</v>
      </c>
      <c r="C15" s="19">
        <v>15468281.14</v>
      </c>
      <c r="D15" s="19">
        <v>4706152.32</v>
      </c>
      <c r="E15" s="3">
        <f t="shared" si="0"/>
        <v>30.42453312947737</v>
      </c>
      <c r="F15" s="23">
        <v>3580185.05</v>
      </c>
      <c r="G15" s="3">
        <f>D15/F15*100</f>
        <v>131.44997407326755</v>
      </c>
    </row>
    <row r="16" spans="1:7" ht="15">
      <c r="A16" s="7" t="s">
        <v>10</v>
      </c>
      <c r="B16" s="8" t="s">
        <v>32</v>
      </c>
      <c r="C16" s="18">
        <v>1700300</v>
      </c>
      <c r="D16" s="19">
        <v>662013.64</v>
      </c>
      <c r="E16" s="3">
        <f t="shared" si="0"/>
        <v>38.93510792213139</v>
      </c>
      <c r="F16" s="23">
        <v>1375861.21</v>
      </c>
      <c r="G16" s="3">
        <f t="shared" si="1"/>
        <v>48.11630963852815</v>
      </c>
    </row>
    <row r="17" spans="1:7" ht="15">
      <c r="A17" s="5" t="s">
        <v>11</v>
      </c>
      <c r="B17" s="6" t="s">
        <v>33</v>
      </c>
      <c r="C17" s="20">
        <f>C18+C19+C20+C21</f>
        <v>38223540.98</v>
      </c>
      <c r="D17" s="20">
        <f>D18+D19+D20+D21</f>
        <v>10088801.620000001</v>
      </c>
      <c r="E17" s="4">
        <f t="shared" si="0"/>
        <v>26.39420985428546</v>
      </c>
      <c r="F17" s="20">
        <f>F18+F19+F20+F21</f>
        <v>5678301.209999999</v>
      </c>
      <c r="G17" s="4">
        <f t="shared" si="1"/>
        <v>177.67288572562362</v>
      </c>
    </row>
    <row r="18" spans="1:7" ht="15">
      <c r="A18" s="7" t="s">
        <v>12</v>
      </c>
      <c r="B18" s="8" t="s">
        <v>34</v>
      </c>
      <c r="C18" s="18">
        <v>1873010.8</v>
      </c>
      <c r="D18" s="19">
        <v>213953.3</v>
      </c>
      <c r="E18" s="3">
        <f t="shared" si="0"/>
        <v>11.42296136252925</v>
      </c>
      <c r="F18" s="23">
        <v>35352.79</v>
      </c>
      <c r="G18" s="3">
        <f t="shared" si="1"/>
        <v>605.1949506672598</v>
      </c>
    </row>
    <row r="19" spans="1:7" ht="15">
      <c r="A19" s="7" t="s">
        <v>13</v>
      </c>
      <c r="B19" s="8" t="s">
        <v>35</v>
      </c>
      <c r="C19" s="19">
        <v>3800000</v>
      </c>
      <c r="D19" s="19">
        <v>719392.37</v>
      </c>
      <c r="E19" s="3">
        <f t="shared" si="0"/>
        <v>18.931378157894738</v>
      </c>
      <c r="F19" s="23">
        <v>1026507.32</v>
      </c>
      <c r="G19" s="3">
        <f t="shared" si="1"/>
        <v>70.08156259421511</v>
      </c>
    </row>
    <row r="20" spans="1:7" ht="15">
      <c r="A20" s="7" t="s">
        <v>14</v>
      </c>
      <c r="B20" s="8" t="s">
        <v>36</v>
      </c>
      <c r="C20" s="19">
        <v>32350530.18</v>
      </c>
      <c r="D20" s="19">
        <v>9074131.15</v>
      </c>
      <c r="E20" s="3">
        <f t="shared" si="0"/>
        <v>28.049404753217555</v>
      </c>
      <c r="F20" s="23">
        <v>4516322.34</v>
      </c>
      <c r="G20" s="3">
        <f t="shared" si="1"/>
        <v>200.91858965939088</v>
      </c>
    </row>
    <row r="21" spans="1:7" ht="30">
      <c r="A21" s="7" t="s">
        <v>15</v>
      </c>
      <c r="B21" s="12" t="s">
        <v>37</v>
      </c>
      <c r="C21" s="18">
        <v>200000</v>
      </c>
      <c r="D21" s="19">
        <v>81324.8</v>
      </c>
      <c r="E21" s="3">
        <f t="shared" si="0"/>
        <v>40.662400000000005</v>
      </c>
      <c r="F21" s="23">
        <v>100118.76</v>
      </c>
      <c r="G21" s="3">
        <f t="shared" si="1"/>
        <v>81.22833323145433</v>
      </c>
    </row>
    <row r="22" spans="1:7" ht="15">
      <c r="A22" s="5" t="s">
        <v>16</v>
      </c>
      <c r="B22" s="6" t="s">
        <v>38</v>
      </c>
      <c r="C22" s="20">
        <f>C23</f>
        <v>310000</v>
      </c>
      <c r="D22" s="20">
        <f>D23</f>
        <v>59000</v>
      </c>
      <c r="E22" s="4">
        <f t="shared" si="0"/>
        <v>19.032258064516128</v>
      </c>
      <c r="F22" s="20">
        <f>F23</f>
        <v>213000</v>
      </c>
      <c r="G22" s="4">
        <f t="shared" si="1"/>
        <v>27.699530516431924</v>
      </c>
    </row>
    <row r="23" spans="1:7" ht="15">
      <c r="A23" s="7" t="s">
        <v>17</v>
      </c>
      <c r="B23" s="8" t="s">
        <v>39</v>
      </c>
      <c r="C23" s="19">
        <v>310000</v>
      </c>
      <c r="D23" s="19">
        <v>59000</v>
      </c>
      <c r="E23" s="3">
        <f t="shared" si="0"/>
        <v>19.032258064516128</v>
      </c>
      <c r="F23" s="23">
        <v>213000</v>
      </c>
      <c r="G23" s="3">
        <f t="shared" si="1"/>
        <v>27.699530516431924</v>
      </c>
    </row>
    <row r="24" spans="1:7" ht="15">
      <c r="A24" s="5" t="s">
        <v>18</v>
      </c>
      <c r="B24" s="6" t="s">
        <v>40</v>
      </c>
      <c r="C24" s="20">
        <f>C25</f>
        <v>13890132.75</v>
      </c>
      <c r="D24" s="20">
        <f>D25</f>
        <v>6759503.79</v>
      </c>
      <c r="E24" s="4">
        <f t="shared" si="0"/>
        <v>48.664069031305694</v>
      </c>
      <c r="F24" s="20">
        <f>F25</f>
        <v>6237203.92</v>
      </c>
      <c r="G24" s="4">
        <f t="shared" si="1"/>
        <v>108.3739425021076</v>
      </c>
    </row>
    <row r="25" spans="1:7" ht="15">
      <c r="A25" s="7" t="s">
        <v>19</v>
      </c>
      <c r="B25" s="8" t="s">
        <v>41</v>
      </c>
      <c r="C25" s="19">
        <v>13890132.75</v>
      </c>
      <c r="D25" s="19">
        <v>6759503.79</v>
      </c>
      <c r="E25" s="3">
        <f t="shared" si="0"/>
        <v>48.664069031305694</v>
      </c>
      <c r="F25" s="23">
        <v>6237203.92</v>
      </c>
      <c r="G25" s="3">
        <f t="shared" si="1"/>
        <v>108.3739425021076</v>
      </c>
    </row>
    <row r="26" spans="1:7" ht="15">
      <c r="A26" s="5" t="s">
        <v>20</v>
      </c>
      <c r="B26" s="6" t="s">
        <v>42</v>
      </c>
      <c r="C26" s="20">
        <f>C27+C28</f>
        <v>41500</v>
      </c>
      <c r="D26" s="20">
        <f>D27+D28</f>
        <v>21000</v>
      </c>
      <c r="E26" s="4">
        <f t="shared" si="0"/>
        <v>50.602409638554214</v>
      </c>
      <c r="F26" s="20">
        <f>F27+F28</f>
        <v>18000</v>
      </c>
      <c r="G26" s="3">
        <f t="shared" si="1"/>
        <v>116.66666666666667</v>
      </c>
    </row>
    <row r="27" spans="1:7" s="11" customFormat="1" ht="15">
      <c r="A27" s="7" t="s">
        <v>49</v>
      </c>
      <c r="B27" s="8" t="s">
        <v>44</v>
      </c>
      <c r="C27" s="18">
        <v>38500</v>
      </c>
      <c r="D27" s="19">
        <v>18000</v>
      </c>
      <c r="E27" s="3">
        <f t="shared" si="0"/>
        <v>46.75324675324675</v>
      </c>
      <c r="F27" s="23">
        <v>18000</v>
      </c>
      <c r="G27" s="3">
        <f t="shared" si="1"/>
        <v>100</v>
      </c>
    </row>
    <row r="28" spans="1:7" ht="15">
      <c r="A28" s="7" t="s">
        <v>21</v>
      </c>
      <c r="B28" s="8" t="s">
        <v>43</v>
      </c>
      <c r="C28" s="19">
        <v>3000</v>
      </c>
      <c r="D28" s="19">
        <v>3000</v>
      </c>
      <c r="E28" s="3">
        <f t="shared" si="0"/>
        <v>100</v>
      </c>
      <c r="F28" s="23">
        <v>0</v>
      </c>
      <c r="G28" s="3" t="s">
        <v>51</v>
      </c>
    </row>
    <row r="29" spans="1:7" ht="15">
      <c r="A29" s="5" t="s">
        <v>22</v>
      </c>
      <c r="B29" s="6" t="s">
        <v>45</v>
      </c>
      <c r="C29" s="20">
        <f>C30</f>
        <v>1180700</v>
      </c>
      <c r="D29" s="20">
        <f>D30</f>
        <v>326270</v>
      </c>
      <c r="E29" s="4">
        <f t="shared" si="0"/>
        <v>27.633607182180064</v>
      </c>
      <c r="F29" s="20">
        <f>F30</f>
        <v>342436</v>
      </c>
      <c r="G29" s="4">
        <f t="shared" si="1"/>
        <v>95.27911784975879</v>
      </c>
    </row>
    <row r="30" spans="1:7" ht="15">
      <c r="A30" s="7" t="s">
        <v>23</v>
      </c>
      <c r="B30" s="8" t="s">
        <v>46</v>
      </c>
      <c r="C30" s="18">
        <v>1180700</v>
      </c>
      <c r="D30" s="19">
        <v>326270</v>
      </c>
      <c r="E30" s="3">
        <f t="shared" si="0"/>
        <v>27.633607182180064</v>
      </c>
      <c r="F30" s="23">
        <v>342436</v>
      </c>
      <c r="G30" s="3">
        <f t="shared" si="1"/>
        <v>95.27911784975879</v>
      </c>
    </row>
    <row r="31" spans="1:7" ht="45" customHeight="1">
      <c r="A31" s="26" t="s">
        <v>0</v>
      </c>
      <c r="B31" s="27"/>
      <c r="C31" s="21">
        <f>C6+C11+C13+C17+C22+C24+C26+C29</f>
        <v>73649780.75</v>
      </c>
      <c r="D31" s="21">
        <f>D6+D11+D13+D17+D22+D24+D26+D29</f>
        <v>23191970.44</v>
      </c>
      <c r="E31" s="4">
        <f>D31/C31*100</f>
        <v>31.489530863267372</v>
      </c>
      <c r="F31" s="21">
        <f>F6+F11+F13+F17+F22+F24+F26+F29</f>
        <v>17737588.449999996</v>
      </c>
      <c r="G31" s="4">
        <f t="shared" si="1"/>
        <v>130.7504146089262</v>
      </c>
    </row>
    <row r="32" spans="1:3" ht="15" customHeight="1">
      <c r="A32" s="24"/>
      <c r="B32" s="25"/>
      <c r="C32" s="25"/>
    </row>
  </sheetData>
  <sheetProtection/>
  <mergeCells count="3">
    <mergeCell ref="A32:C32"/>
    <mergeCell ref="A31:B31"/>
    <mergeCell ref="A1:G4"/>
  </mergeCells>
  <printOptions/>
  <pageMargins left="0.7875" right="0.5902778" top="0.5902778" bottom="0.5902778" header="0.39375" footer="0.5118055"/>
  <pageSetup blackAndWhite="1"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Алена Сергеевна Елесина</dc:creator>
  <cp:keywords/>
  <dc:description/>
  <cp:lastModifiedBy>Fin</cp:lastModifiedBy>
  <cp:lastPrinted>2018-04-18T11:27:22Z</cp:lastPrinted>
  <dcterms:created xsi:type="dcterms:W3CDTF">2017-07-03T06:54:47Z</dcterms:created>
  <dcterms:modified xsi:type="dcterms:W3CDTF">2020-07-07T14:14:47Z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Сводная бюджетная роспись</vt:lpwstr>
  </property>
</Properties>
</file>