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935" activeTab="0"/>
  </bookViews>
  <sheets>
    <sheet name="приложение № 3" sheetId="1" r:id="rId1"/>
  </sheets>
  <definedNames/>
  <calcPr fullCalcOnLoad="1"/>
</workbook>
</file>

<file path=xl/sharedStrings.xml><?xml version="1.0" encoding="utf-8"?>
<sst xmlns="http://schemas.openxmlformats.org/spreadsheetml/2006/main" count="265" uniqueCount="257">
  <si>
    <t>Наименование</t>
  </si>
  <si>
    <t>Целевая статья</t>
  </si>
  <si>
    <t>Вид расходов</t>
  </si>
  <si>
    <t>Муниципальная программа «Обеспечение качественным жильем население Пучежского городского поселения»</t>
  </si>
  <si>
    <t>01 0 00 00000</t>
  </si>
  <si>
    <t>Подпрограмма «Субсидирование половины процентной ставки банковского кредита, полученного на приобретение или строительство жилья»</t>
  </si>
  <si>
    <t>01 1 00 00000</t>
  </si>
  <si>
    <t>Основное мероприятие «Поддержка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</si>
  <si>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01 1 01 00000</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</si>
  <si>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</si>
  <si>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Подпрограмма «Проведение текущего и капитального ремонта муниципального жилищного фонда поселения»</t>
  </si>
  <si>
    <t>01 2 00 00000</t>
  </si>
  <si>
    <t>Основное мероприятие «Обеспечение мероприятий по проведению текущего и капитального ремонта муниципального жилищного фонда Пучежского городского поселения»</t>
  </si>
  <si>
    <t>01 2 01 00000</t>
  </si>
  <si>
    <t>Обеспечение мероприятий по проведению текущего и капитального ремонта муниципального жилищного фонда Пучежского городского поселения</t>
  </si>
  <si>
    <t>01 2 01 2001Ж</t>
  </si>
  <si>
    <t>Подпрограмма «Капитальный ремонт общего имущества в многоквартирных домах, расположенных на территории Пучежского городского поселения»</t>
  </si>
  <si>
    <t>01 3 00 00000</t>
  </si>
  <si>
    <t>Основное мероприятие «Обеспечение,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</si>
  <si>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01 3 01 00000</t>
  </si>
  <si>
    <t>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</si>
  <si>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0031Ж</t>
  </si>
  <si>
    <t>Муниципальная программа «Обеспечение качественными услугами жилищно-коммунального хозяйства население Пучежского городского поселения»</t>
  </si>
  <si>
    <t>02 0 00 00000</t>
  </si>
  <si>
    <t>Подпрограмма «Реконструкция, модернизация и капитальный ремонт объектов теплоэнергетического и жилищно-коммунального комплексов Пучежского городского поселения»</t>
  </si>
  <si>
    <t>02 1 00 00000</t>
  </si>
  <si>
    <t>Основное мероприятие «Реконструкция, модернизация и ремонт объектов коммунальной инфраструктуры и обеспечение функционирования систем жизнеобеспечения Пучежского городского поселения»</t>
  </si>
  <si>
    <t>02 1 01 00000</t>
  </si>
  <si>
    <t>Обеспечение функционирования объектов коммунальной инфраструктуры и систем жизнеобеспечения Пучежского городского поселения</t>
  </si>
  <si>
    <t>02 1 01 2011К</t>
  </si>
  <si>
    <t>Подпрограмма «Пожарная безопасность и защита населения Пучежского городского поселения»</t>
  </si>
  <si>
    <t>02 2 00 00000</t>
  </si>
  <si>
    <t>Основное мероприятие «Содержание противопожарных водоемов (пожарных гидрантов) Пучежского городского поселения»</t>
  </si>
  <si>
    <t>02 2 01 00000</t>
  </si>
  <si>
    <t>Содержание противопожарных водоемов (пожарных гидрантов) Пучежского городского поселения</t>
  </si>
  <si>
    <t>02 2 01 0002К</t>
  </si>
  <si>
    <t>Подпрограмма «Обеспечение субсидирования исполнителям коммунальных услуг выпадающих доходов по отоплению жилищного фонда г. Пучежа»</t>
  </si>
  <si>
    <t>02 3 00 00000</t>
  </si>
  <si>
    <t>Основное мероприятие «Предоставление субсидии исполнителям коммунальных услуг, в целях возмещения недополученных доходов, возникающих при оказании услуг по отоплению многоквартирных домов и жилых домов в связи с установлением муниципальным правовым актом Пучежского городского поселения предельного значения 0,0185 Гкал на 1 квадратный метр, применяемого при расчетах с населением за тепловую энергию на отопление»</t>
  </si>
  <si>
    <t>02 3 01 00000</t>
  </si>
  <si>
    <t>Предоставление субсидии исполнителям коммунальных услуг, в целях возмещения недополученных доходов, возникающих при оказании услуг по отоплению многоквартирных домов и жилых домов в связи с установлением муниципальным правовым актом Пучежского городского поселения предельного значения 0,0185 Гкал на 1 квадратный метр, применяемого при расчетах с населением за тепловую энергию на отопление</t>
  </si>
  <si>
    <t>02 3 01 6002К</t>
  </si>
  <si>
    <t>Подпрограмма «Организация льготного банного обслуживания»</t>
  </si>
  <si>
    <t>02 4 00 00000</t>
  </si>
  <si>
    <t>Основное мероприятие «Предоставление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</si>
  <si>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02 4 01 00000</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</si>
  <si>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</si>
  <si>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6003К</t>
  </si>
  <si>
    <t>Подпрограмма «Обеспечение населения Пучежского городского поселения теплоснабжением, водоснабжением, водоотведением и очисткой сточных вод»</t>
  </si>
  <si>
    <t>02 5 00 00000</t>
  </si>
  <si>
    <t>Основное мероприятие «Предоставление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</si>
  <si>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02 5 01 00000</t>
  </si>
  <si>
    <t>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</si>
  <si>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02 5 01 80250</t>
  </si>
  <si>
    <t>Муниципальная программа «Содержание и ремонт автомобильных дорог местного значения Пучежского городского поселения»</t>
  </si>
  <si>
    <t>03 0 00 00000</t>
  </si>
  <si>
    <t>Подпрограмма «Ремонт и содержание дорог общего пользования на территории Пучежского городского поселения»</t>
  </si>
  <si>
    <t>03 1 00 00000</t>
  </si>
  <si>
    <t>Основное мероприятие «Ремонт, капитальный ремонт автомобильных дорог общего пользования местного значения на территории Пучежского городского поселения»</t>
  </si>
  <si>
    <t>03 1 02 00000</t>
  </si>
  <si>
    <t>Ремонт, капитальный ремонт автомобильных дорог общего пользования местного значения на территории Пучежского городского поселения</t>
  </si>
  <si>
    <t>03 1 02 2002Д</t>
  </si>
  <si>
    <t>Основное мероприятие «Ямочный ремонт автомобильных дорог общего пользования местного значения на территории Пучежского городского поселения»</t>
  </si>
  <si>
    <t>03 1 03 00000</t>
  </si>
  <si>
    <t>Ямочный ремонт автомобильных дорог общего пользования местного значения на территории Пучежского городского поселения</t>
  </si>
  <si>
    <t>03 1 03 2003Д</t>
  </si>
  <si>
    <t>03 1 04 00000</t>
  </si>
  <si>
    <t>Ремонт тротуаров на территории Пучежского городского поселения</t>
  </si>
  <si>
    <t>03 1 04 2004Д</t>
  </si>
  <si>
    <t>03 1 05 00000</t>
  </si>
  <si>
    <t>Содержание автомобильных дорог общего пользования местного значения Пучежского городского поселения и сооружений на них</t>
  </si>
  <si>
    <t>03 1 05 2005Д</t>
  </si>
  <si>
    <t>Подпрограмма «Ремонт придомовых территорий многоквартирных жилых домов Пучежского городского поселения»</t>
  </si>
  <si>
    <t>03 2 00 00000</t>
  </si>
  <si>
    <t>Основное мероприятие «Ремонт, капитальный ремонт придомовых территорий на территории Пучежского городского поселения»</t>
  </si>
  <si>
    <t>03 2 01 00000</t>
  </si>
  <si>
    <t>Ремонт, капитальный ремонт придомовых территорий на территории Пучежского городского поселения</t>
  </si>
  <si>
    <t>03 2 01 2006Д</t>
  </si>
  <si>
    <t>Подпрограмма «Повышение безопасности дорожного движения Пучежского городского поселения»</t>
  </si>
  <si>
    <t>03 3 00 00000</t>
  </si>
  <si>
    <t>Основное мероприятие «Приобретение и монтаж видеокамер, оплата услуг по содержанию АПК «Безопасный город»</t>
  </si>
  <si>
    <t>03 3 01 00000</t>
  </si>
  <si>
    <t>03 3 01 2007Д</t>
  </si>
  <si>
    <t>Основное мероприятие «Организация повышения безопасности дорожного движения Пучежского городского поселения»</t>
  </si>
  <si>
    <t>03 3 02 00000</t>
  </si>
  <si>
    <t>Организация повышения безопасности дорожного движения Пучежского городского поселения</t>
  </si>
  <si>
    <t>03 3 02 0004Д</t>
  </si>
  <si>
    <t>Муниципальная программа «Благоустройство и озеленение территории Пучежского городского поселения»</t>
  </si>
  <si>
    <t>04 0 00 00000</t>
  </si>
  <si>
    <t>Подпрограмма «Уличное освещение территории Пучежского городского поселения»</t>
  </si>
  <si>
    <t>04 1 00 00000</t>
  </si>
  <si>
    <t>Основное мероприятие «Организация уличного освещения на территории поселения»</t>
  </si>
  <si>
    <t>04 1 01 00000</t>
  </si>
  <si>
    <t>Организация уличного освещения на территории поселения</t>
  </si>
  <si>
    <t>04 1 01 0005Б</t>
  </si>
  <si>
    <t>Основное мероприятие «Ремонт объектов уличного освещения, замена светильников»</t>
  </si>
  <si>
    <t>04 1 02 00000</t>
  </si>
  <si>
    <t>Ремонт объектов уличного освещения, замена светильников</t>
  </si>
  <si>
    <t>04 1 02 0006Б</t>
  </si>
  <si>
    <t>Подпрограмма «Благоустройство территории Пучежского городского поселения»</t>
  </si>
  <si>
    <t>04 2 00 00000</t>
  </si>
  <si>
    <t>Основное мероприятие «Организация благоустройства на территории Пучежского городского поселения»</t>
  </si>
  <si>
    <t>04 2 01 00000</t>
  </si>
  <si>
    <t>Организация благоустройства на территории Пучежского городского поселения</t>
  </si>
  <si>
    <t>04 2 01 0007Б</t>
  </si>
  <si>
    <t>Основное мероприятие «Благоустройство мест массового отдыха населения на территории Пучежского городского поселения»</t>
  </si>
  <si>
    <t>04 2 02 00000</t>
  </si>
  <si>
    <t>Благоустройство мест массового отдыха населения на территории Пучежского городского поселения</t>
  </si>
  <si>
    <t>04 2 02 0008Б</t>
  </si>
  <si>
    <t>Основное мероприятие «Благоустройство и обеспечение безопасности людей на водных объектах (городской пляж) на территории Пучежского городского поселения»</t>
  </si>
  <si>
    <t>04 2 03 00000</t>
  </si>
  <si>
    <t>04 2 03 0009Б</t>
  </si>
  <si>
    <t>Подпрограмма «Озеленение территории Пучежского городского поселения»</t>
  </si>
  <si>
    <t>04 3 00 00000</t>
  </si>
  <si>
    <t>Основное мероприятие «Озеленение (цветочное оформление, выкашивание травы, побелка крон деревьев и другие аналогичные работы) на территории Пучежского городского поселения»</t>
  </si>
  <si>
    <t>04 3 01 00000</t>
  </si>
  <si>
    <t>Озеленение (цветочное оформление, выкашивание травы, побелка крон деревьев и другие аналогичные работы) на территории Пучежского городского поселения</t>
  </si>
  <si>
    <t>04 3 01 0010Б</t>
  </si>
  <si>
    <t>Подпрограмма «Содержание территории городского кладбища»</t>
  </si>
  <si>
    <t>04 4 00 00000</t>
  </si>
  <si>
    <t>Основное мероприятие «Содержание территории городского кладбища»</t>
  </si>
  <si>
    <t>04 4 01 00000</t>
  </si>
  <si>
    <t>Содержание территории городского кладбища</t>
  </si>
  <si>
    <t>04 4 01 0012Б</t>
  </si>
  <si>
    <t>Муниципальная  программа  «Формирование и повышение эффективности управления муниципальной собственностью»</t>
  </si>
  <si>
    <t>05 0 00 00000</t>
  </si>
  <si>
    <t>Подпрограмма «Формирование муниципальной собственности»</t>
  </si>
  <si>
    <t>05 1 00 00000</t>
  </si>
  <si>
    <t>Основное мероприятие «Обеспечение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</si>
  <si>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05 1 01 00000</t>
  </si>
  <si>
    <t>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</si>
  <si>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0016И</t>
  </si>
  <si>
    <t>Муниципальная  программа «Долгосрочная сбалансированность и устойчивость бюджетной системы Пучежского городского поселения»</t>
  </si>
  <si>
    <t>06 0 00 00000</t>
  </si>
  <si>
    <t>Подпрограмма «Обеспечение финансирования непредвиденных расходов бюджета поселения»</t>
  </si>
  <si>
    <t>06 1 00 00000</t>
  </si>
  <si>
    <t>Основное мероприятие «Резервный фонд Пучежского городского поселения»</t>
  </si>
  <si>
    <t>06 1 01 00000</t>
  </si>
  <si>
    <t>Резервный фонд Пучежского городского поселения</t>
  </si>
  <si>
    <t>06 1 01 0017Р</t>
  </si>
  <si>
    <t>Подпрограмма «Управление муниципальным долгом»</t>
  </si>
  <si>
    <t>06 2 00 00000</t>
  </si>
  <si>
    <t>Основное мероприятие «Обеспечение своевременности и полноты исполнения долговых обязательств Пучежского городского поселения»</t>
  </si>
  <si>
    <t>06 2 01 00000</t>
  </si>
  <si>
    <t>Обслуживание муниципального долга Пучежского городского поселения</t>
  </si>
  <si>
    <t>06 2 01 0035О</t>
  </si>
  <si>
    <t>Непрограммные направления расходов</t>
  </si>
  <si>
    <t>Непрограммные направления деятельности исполнительных органов муниципальной власти Пучежского городского поселения</t>
  </si>
  <si>
    <t>Информационное обеспечение деятельности органов местного самоуправления Пучежского городского поселения</t>
  </si>
  <si>
    <t>Расходы на реализацию Положения о звании «Почетный гражданин г. Пучежа»</t>
  </si>
  <si>
    <t xml:space="preserve">Прочие непрограммные направления </t>
  </si>
  <si>
    <t>Передача части полномочий по вопросам местного значения Пучежскому муниципальному району от Пучежского городского поселения (ведение справочно-адресной работы по учету и регистрации граждан на территории поселения (обеспечение деятельности МУ «МФЦ в Пучежском районе»))</t>
  </si>
  <si>
    <t>Передача части полномочий по вопросам местного значения Пучежскому муниципальному району от Пучежского городского поселения (организация и осуществление мероприятий по работе с детьми и молодежью, поддержка детских организаций и объединений)</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</si>
  <si>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</si>
  <si>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(обеспечение деятельности муниципальных учреждений библиотечной сферы, в т.ч. проведение мероприятий)</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</si>
  <si>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t>
  </si>
  <si>
    <t>всего</t>
  </si>
  <si>
    <t>к решению Совета Пучежского городского поселения</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</si>
  <si>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(обеспечение деятельности муниципальных учреждений культуры, в т.ч. проведение мероприятий)</t>
  </si>
  <si>
    <t>Сумма,                             рублей</t>
  </si>
  <si>
    <t>07 0 00 00000</t>
  </si>
  <si>
    <t>Основное мероприятие «Поддержка автомобильного транспорта общего пользования на внутримуниципальных маршрутах в Пучежском городском поселении»</t>
  </si>
  <si>
    <t>Обеспечение населения доступными и безопасными транспортными услугами на пассажирском автомобильном транспорте (финансовая поддержка функционирования производственно-технической базы МУП "Трансремсервис")</t>
  </si>
  <si>
    <t>Муниципальная программа "Поддержка автомобильного транспорта общего пользования на внутримуниципальных маршрутах в Пучежском городском поселении»</t>
  </si>
  <si>
    <t>07 1 01 00000</t>
  </si>
  <si>
    <t>07 1 01 6007Т</t>
  </si>
  <si>
    <t>91 3 00 9154Н</t>
  </si>
  <si>
    <t>91 7 00 9180Н</t>
  </si>
  <si>
    <t>91 5 00 9160Н</t>
  </si>
  <si>
    <t>91 4 00 9155Н</t>
  </si>
  <si>
    <t>90 1 00 0023Н</t>
  </si>
  <si>
    <t>90 1 00 0027Н</t>
  </si>
  <si>
    <t>90 1 00 0000Н</t>
  </si>
  <si>
    <t>91 0 00 0000Н</t>
  </si>
  <si>
    <t>91 4 00 9156Н</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</si>
  <si>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развития на базе МБОУ ДОД «Детско-юношеский центр» футбола)</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</si>
  <si>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для развития физической культуры и массового спорта, организация и проведение физкультурно-оздоровительных и спортивных мероприятий, приобретение спортивного оборудования и инвентаря для МБОУ ДОД «Детско-юношеский центр»)</t>
  </si>
  <si>
    <t>91 6 00 S034Г</t>
  </si>
  <si>
    <t>91 8 00 S034Г</t>
  </si>
  <si>
    <t>01 1 01 9151Ж</t>
  </si>
  <si>
    <t>91 2 00 9152Н</t>
  </si>
  <si>
    <t>91 7 00 9181Н</t>
  </si>
  <si>
    <t>91 5 00 9161Н</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</si>
  <si>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(улучшение условий и охраны труда)</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</si>
  <si>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(улучшение условий и охраны труда)</t>
  </si>
  <si>
    <t>приложение № 6</t>
  </si>
  <si>
    <t>03 1 06 S0510</t>
  </si>
  <si>
    <t>Основное мероприятие «Содержание автомобильных дорог общего пользования местного значения Пучежского городского поселения и сооружений на них"</t>
  </si>
  <si>
    <t>Основное мероприятие «Ремонт тротуаров на территории Пучежского городского поселения"</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</si>
  <si>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t>
  </si>
  <si>
    <t>Распределение бюджетных ассигнований по целевым статьям (муниципальным программам Пучежского городского поселения Пучежского муницмуниципального района и не включенным  в муниципальные программы Пучежского городского поселения Пучежского муниципального района направлениям  деятельности органов муниципальной власти  Пучежского муниципального района), группам видов расходов классификации расходов бюджета Пучежского городского поселения Пучежского муниципального района на 2017 год</t>
  </si>
  <si>
    <t>Основное мероприятие «Выполнение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t>
  </si>
  <si>
    <t>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t>
  </si>
  <si>
    <t>03 1 05 0003Д</t>
  </si>
  <si>
    <t>Приобретение и монтаж видеокамер, оплата услуг по содержанию АПК «Безопасный город» (трафик)</t>
  </si>
  <si>
    <t>Оплата услуг по содержанию АПК «Безопасный город» (обслуживание видеокамер)</t>
  </si>
  <si>
    <t>Осуществление первичного воинского учета на территориях, где отсутствуют военные комиссариаты</t>
  </si>
  <si>
    <t>Основное мероприятие "Приобретение жилых помещений детям-сиротам и детям,оставшимся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</si>
  <si>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Приобретение жилых помещений детям-сиротам и детям,оставшимся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</si>
  <si>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01 5 01 R0820</t>
  </si>
  <si>
    <t>01 5 01 00000</t>
  </si>
  <si>
    <t>01 5 00 00000</t>
  </si>
  <si>
    <t>Подпрограмма "Предоставление жилых помещений детям-сиротам и детям, оставшимся без попечения родителей, лицам из их числа по договорам найма специализированных помещений"</t>
  </si>
  <si>
    <t>Передача части полномочий по вопросам местного значения Пучежскому муниципальному району от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t>
  </si>
  <si>
    <t>91 5 00 9162Н</t>
  </si>
  <si>
    <t>от 26.12.2016 № 64</t>
  </si>
  <si>
    <t>90 1 00 51180</t>
  </si>
  <si>
    <t>03 3 03 2012Д</t>
  </si>
  <si>
    <t>изменения (+,-)</t>
  </si>
  <si>
    <t>сумма с учетом изменений, рублей</t>
  </si>
  <si>
    <t>к решению Совет Пучежского городского поселения</t>
  </si>
  <si>
    <t>90 1 00 0022Н</t>
  </si>
  <si>
    <t xml:space="preserve">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t>
  </si>
  <si>
    <t>03 1 07 S0510</t>
  </si>
  <si>
    <t>Софинансирование расходов по ремонту улично-дорожной сети автомобильных дорог общего пользования местного значения</t>
  </si>
  <si>
    <t>91 9 01 L020Г</t>
  </si>
  <si>
    <t xml:space="preserve">Передача части полномочий по вопросам местного значения Пучежского городского поселения Пучежскому муниципальному району по предоставлению социальных выплат молодым семьям Пучежского городского поселения на приобретение (строительство) жилого помещения </t>
  </si>
  <si>
    <t>91 9 02 S028Г</t>
  </si>
  <si>
    <t>Передача части полномочий по вопросам местного значения Пучежского городского поселения Пучежскому муниципальному району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</si>
  <si>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приложение № 3</t>
  </si>
  <si>
    <t>Строительство (реконструкция), капитальный ремонт, ремонт и содержание автомобильных дорог общего пользования местного значения (субсидии из дорожного фонда Ивановской области)</t>
  </si>
  <si>
    <t>Основное мероприятие "Строительство (реконструкция), капитальный ремонт, ремонт и содержание автомобильных дорог общего пользования местного значения (субсидии из дорожного фонда Ивановской области)"</t>
  </si>
  <si>
    <t>03 1 06 00000</t>
  </si>
  <si>
    <t>03 1 07 00000</t>
  </si>
  <si>
    <t>Основное мероприятие "Ремонт улично-дорожной сети автомобильных дорог общего пользования местного значения"</t>
  </si>
  <si>
    <t>03 1 07 80510</t>
  </si>
  <si>
    <t>03 1 06 80510</t>
  </si>
  <si>
    <t>02 1 02 2014К</t>
  </si>
  <si>
    <t>Внесение изменений в схему теплоснабжения Пучежского городского поселения</t>
  </si>
  <si>
    <t>Основное мероприятие "Внесение изменений в схему теплоснабжения Пучежского городского поселения"</t>
  </si>
  <si>
    <t>02 1 02 00000</t>
  </si>
  <si>
    <t>Основное мероприятие "Предотвращение чрезвычайных ситуаций и (или) ликвидация их последствий в аварийном жилищном фонде Пучежского городского поселения (муниципальное жилье)"</t>
  </si>
  <si>
    <t>Предотвращение чрезвычайных ситуаций и (или) ликвидация их последствий в аварийном жилищном фонде Пучежского городского поселения (муниципальное жилье)</t>
  </si>
  <si>
    <t>01 4 00 00000</t>
  </si>
  <si>
    <t>01 4 02 00000</t>
  </si>
  <si>
    <t>01 4 02 2013Ж</t>
  </si>
  <si>
    <t>Основное мероприятие "Благоустройство территории Пучежского городского поселения в рамках исполнения наказов избирателей депутатам Ивановской областной Думы"</t>
  </si>
  <si>
    <t>04 2 04 00000</t>
  </si>
  <si>
    <t>04 2 04 82000</t>
  </si>
  <si>
    <t>04 2 04 S2000</t>
  </si>
  <si>
    <t>Основное мероприятие "Формирование современной городской среды Пучежского городского поселения"</t>
  </si>
  <si>
    <t>04 2 05 00000</t>
  </si>
  <si>
    <t>04 2 05 R5550</t>
  </si>
  <si>
    <t>04 2 05 L5550</t>
  </si>
  <si>
    <t xml:space="preserve">Субсидия бюджету муниципального образования на благоустройство </t>
  </si>
  <si>
    <t xml:space="preserve">Софинансирование расходов по благоустройству территории Пучежского городского поселения </t>
  </si>
  <si>
    <t>Благоустройство и обеспечение безопасности людей на водных объектах на территории Пучежского городского поселения</t>
  </si>
  <si>
    <t>Субсидия бюджету муниципального образования на обеспечение мероприятий по формированию современной городской среды</t>
  </si>
  <si>
    <t>Софинансирование расходов по обеспечению мероприятий по формированию современной городской среды Пучежского городского поселения</t>
  </si>
  <si>
    <t>Основное мероприятие "Формовочная обрезка деревьев, аллей, спиливание и уборка аарийных деревьев на территории Пучежского городского поселения"</t>
  </si>
  <si>
    <t>Формовочная обрезка деревьев, аллей, спиливание и уборка аарийных деревьев на территории Пучежского городского поселения</t>
  </si>
  <si>
    <t>04 3 02 00000</t>
  </si>
  <si>
    <t>04 3 02 0011Б</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</si>
  <si>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t>
  </si>
  <si>
    <t>90 1 00 0020Н</t>
  </si>
  <si>
    <t>Подпрограмма «Переселение граждан из аварийного жилищного фонда с учетом необходимости развития малоэтажного строительства на территории Пучежского городского поселения»</t>
  </si>
  <si>
    <t>от 26.04.2017г № 73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</si>
</sst>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0"/>
    <numFmt numFmtId="170" formatCode="0.000"/>
    <numFmt numFmtId="171" formatCode="0.0000"/>
  </numFmts>
  <fonts count="49">
    <font>
      <sz val="11"/>
      <color theme="1"/>
      <name val="Calibri"/>
      <family val="2"/>
    </font>
    <font>
      <sz val="11"/>
      <color indexed="8"/>
      <name val="Calibri"/>
      <family val="2"/>
    </font>
    <font>
      <sz val="13"/>
      <name val="Times New Roman"/>
      <family val="1"/>
    </font>
    <font>
      <b/>
      <sz val="13"/>
      <name val="Times New Roman"/>
      <family val="1"/>
    </font>
    <font>
      <b/>
      <sz val="11"/>
      <color indexed="8"/>
      <name val="Calibri"/>
      <family val="2"/>
    </font>
    <font>
      <sz val="13"/>
      <color indexed="8"/>
      <name val="Times New Roman"/>
      <family val="1"/>
    </font>
    <font>
      <i/>
      <sz val="13"/>
      <color indexed="8"/>
      <name val="Times New Roman"/>
      <family val="1"/>
    </font>
    <font>
      <b/>
      <sz val="13"/>
      <color indexed="17"/>
      <name val="Times New Roman"/>
      <family val="1"/>
    </font>
    <font>
      <i/>
      <sz val="13"/>
      <color indexed="10"/>
      <name val="Times New Roman"/>
      <family val="1"/>
    </font>
    <font>
      <b/>
      <sz val="13"/>
      <color indexed="8"/>
      <name val="Times New Roman"/>
      <family val="1"/>
    </font>
    <font>
      <sz val="11"/>
      <color indexed="8"/>
      <name val="Times New Roman"/>
      <family val="1"/>
    </font>
    <font>
      <sz val="8"/>
      <name val="Calibri"/>
      <family val="2"/>
    </font>
    <font>
      <sz val="12"/>
      <color indexed="8"/>
      <name val="Times New Roman"/>
      <family val="1"/>
    </font>
    <font>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i/>
      <sz val="13"/>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73">
    <xf numFmtId="0" fontId="0" fillId="0" borderId="0" xfId="0" applyFont="1" applyAlignment="1">
      <alignment/>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NumberFormat="1" applyAlignment="1">
      <alignment/>
    </xf>
    <xf numFmtId="0" fontId="0" fillId="0" borderId="0" xfId="0" applyBorder="1" applyAlignment="1">
      <alignment/>
    </xf>
    <xf numFmtId="0" fontId="9" fillId="0" borderId="10" xfId="0" applyFont="1" applyBorder="1" applyAlignment="1">
      <alignment/>
    </xf>
    <xf numFmtId="0" fontId="4" fillId="0" borderId="0" xfId="0" applyFont="1" applyAlignment="1">
      <alignment/>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7" fillId="0" borderId="10" xfId="0" applyNumberFormat="1" applyFont="1" applyBorder="1" applyAlignment="1">
      <alignment horizontal="justify" vertical="center" wrapText="1"/>
    </xf>
    <xf numFmtId="0" fontId="7" fillId="0" borderId="10"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1"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12" xfId="0" applyFont="1" applyBorder="1" applyAlignment="1">
      <alignment horizontal="center" vertical="center" wrapText="1"/>
    </xf>
    <xf numFmtId="0" fontId="5" fillId="0" borderId="10" xfId="0" applyFont="1" applyBorder="1" applyAlignment="1">
      <alignment vertical="center" wrapText="1"/>
    </xf>
    <xf numFmtId="0" fontId="2" fillId="0" borderId="10" xfId="0" applyFont="1" applyBorder="1" applyAlignment="1">
      <alignment horizontal="justify" vertical="center" wrapText="1"/>
    </xf>
    <xf numFmtId="4" fontId="7"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9" fillId="0" borderId="10" xfId="0" applyNumberFormat="1" applyFont="1" applyBorder="1" applyAlignment="1">
      <alignment/>
    </xf>
    <xf numFmtId="0" fontId="5" fillId="0" borderId="13" xfId="0" applyFont="1" applyBorder="1" applyAlignment="1">
      <alignment horizontal="center" vertical="center" wrapText="1"/>
    </xf>
    <xf numFmtId="0" fontId="5" fillId="0" borderId="11" xfId="0" applyFont="1" applyBorder="1" applyAlignment="1">
      <alignment horizontal="justify" vertical="center" wrapText="1"/>
    </xf>
    <xf numFmtId="0" fontId="46" fillId="0" borderId="10" xfId="0" applyFont="1" applyBorder="1" applyAlignment="1">
      <alignment horizontal="justify" vertical="center" wrapText="1"/>
    </xf>
    <xf numFmtId="0" fontId="4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xf>
    <xf numFmtId="0" fontId="47" fillId="0" borderId="10" xfId="0" applyFont="1" applyBorder="1" applyAlignment="1">
      <alignment wrapText="1"/>
    </xf>
    <xf numFmtId="0" fontId="5" fillId="0" borderId="10" xfId="0" applyFont="1" applyFill="1" applyBorder="1" applyAlignment="1">
      <alignment wrapText="1"/>
    </xf>
    <xf numFmtId="0" fontId="46" fillId="0" borderId="14" xfId="0" applyFont="1" applyBorder="1" applyAlignment="1">
      <alignment wrapText="1"/>
    </xf>
    <xf numFmtId="0" fontId="48"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3" fillId="0" borderId="0" xfId="0" applyFont="1" applyFill="1" applyAlignment="1">
      <alignment/>
    </xf>
    <xf numFmtId="0" fontId="14" fillId="0" borderId="0" xfId="0" applyFont="1" applyAlignment="1">
      <alignment/>
    </xf>
    <xf numFmtId="0" fontId="2" fillId="0" borderId="10" xfId="0" applyFont="1" applyBorder="1" applyAlignment="1">
      <alignment horizontal="justify" vertical="center"/>
    </xf>
    <xf numFmtId="0" fontId="5" fillId="0" borderId="10" xfId="0" applyNumberFormat="1" applyFont="1" applyFill="1" applyBorder="1" applyAlignment="1">
      <alignment horizontal="justify" vertical="center" wrapText="1"/>
    </xf>
    <xf numFmtId="0" fontId="5" fillId="0" borderId="10" xfId="0" applyFont="1" applyBorder="1" applyAlignment="1">
      <alignment horizontal="center" vertical="center"/>
    </xf>
    <xf numFmtId="4" fontId="5" fillId="0" borderId="10" xfId="0" applyNumberFormat="1" applyFont="1" applyBorder="1" applyAlignment="1">
      <alignment horizontal="center" vertical="center"/>
    </xf>
    <xf numFmtId="0" fontId="46" fillId="0" borderId="0" xfId="0" applyFont="1" applyAlignment="1">
      <alignment horizontal="justify" vertical="center" wrapText="1"/>
    </xf>
    <xf numFmtId="4" fontId="9" fillId="0" borderId="10" xfId="0" applyNumberFormat="1" applyFont="1" applyBorder="1" applyAlignment="1">
      <alignment horizontal="center"/>
    </xf>
    <xf numFmtId="4" fontId="5"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46" fillId="0" borderId="12" xfId="0" applyFont="1" applyBorder="1" applyAlignment="1">
      <alignment horizontal="justify" vertical="center" wrapText="1"/>
    </xf>
    <xf numFmtId="0" fontId="47" fillId="0" borderId="10" xfId="0" applyFont="1" applyBorder="1" applyAlignment="1">
      <alignment horizontal="center" vertical="center" wrapText="1"/>
    </xf>
    <xf numFmtId="4" fontId="47" fillId="0" borderId="10" xfId="0" applyNumberFormat="1" applyFont="1" applyBorder="1" applyAlignment="1">
      <alignment horizontal="center" vertical="center" wrapText="1"/>
    </xf>
    <xf numFmtId="0" fontId="5" fillId="0" borderId="10" xfId="0" applyFont="1" applyBorder="1" applyAlignment="1">
      <alignment horizontal="justify" vertical="center"/>
    </xf>
    <xf numFmtId="4" fontId="5" fillId="0" borderId="10" xfId="0" applyNumberFormat="1" applyFont="1" applyBorder="1" applyAlignment="1">
      <alignment horizontal="center" vertical="center"/>
    </xf>
    <xf numFmtId="0" fontId="0" fillId="0" borderId="0" xfId="0" applyAlignment="1">
      <alignment/>
    </xf>
    <xf numFmtId="0" fontId="46" fillId="0" borderId="10" xfId="0" applyFont="1" applyBorder="1" applyAlignment="1">
      <alignment wrapText="1"/>
    </xf>
    <xf numFmtId="0" fontId="46" fillId="33" borderId="10" xfId="0" applyFont="1" applyFill="1" applyBorder="1" applyAlignment="1">
      <alignment wrapText="1"/>
    </xf>
    <xf numFmtId="0" fontId="8" fillId="0" borderId="0" xfId="0" applyFont="1" applyAlignment="1">
      <alignment wrapText="1"/>
    </xf>
    <xf numFmtId="0" fontId="0" fillId="0" borderId="0" xfId="0" applyAlignment="1">
      <alignment horizontal="right"/>
    </xf>
    <xf numFmtId="0" fontId="13" fillId="0" borderId="0" xfId="0" applyFont="1" applyFill="1" applyAlignment="1">
      <alignment horizontal="right"/>
    </xf>
    <xf numFmtId="0" fontId="14" fillId="0" borderId="0" xfId="0" applyFont="1" applyAlignment="1">
      <alignment horizontal="right"/>
    </xf>
    <xf numFmtId="0" fontId="5" fillId="0" borderId="0" xfId="0" applyFont="1" applyAlignment="1">
      <alignment horizontal="center"/>
    </xf>
    <xf numFmtId="0" fontId="9" fillId="0" borderId="0" xfId="0" applyFont="1" applyAlignment="1">
      <alignment horizontal="center" vertical="center" wrapText="1"/>
    </xf>
    <xf numFmtId="0" fontId="10"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5"/>
  <sheetViews>
    <sheetView tabSelected="1" zoomScalePageLayoutView="0" workbookViewId="0" topLeftCell="A1">
      <selection activeCell="A4" sqref="A4:F4"/>
    </sheetView>
  </sheetViews>
  <sheetFormatPr defaultColWidth="9.140625" defaultRowHeight="15"/>
  <cols>
    <col min="1" max="1" width="94.28125" style="0" customWidth="1"/>
    <col min="2" max="2" width="17.57421875" style="0" customWidth="1"/>
    <col min="3" max="3" width="10.140625" style="0" customWidth="1"/>
    <col min="4" max="4" width="15.57421875" style="0" customWidth="1"/>
    <col min="5" max="5" width="16.8515625" style="0" customWidth="1"/>
    <col min="6" max="6" width="16.421875" style="0" customWidth="1"/>
  </cols>
  <sheetData>
    <row r="1" spans="1:9" ht="15">
      <c r="A1" s="68" t="s">
        <v>219</v>
      </c>
      <c r="B1" s="68"/>
      <c r="C1" s="68"/>
      <c r="D1" s="68"/>
      <c r="E1" s="68"/>
      <c r="F1" s="68"/>
      <c r="G1" s="48"/>
      <c r="H1" s="48"/>
      <c r="I1" s="48"/>
    </row>
    <row r="2" spans="1:9" ht="15">
      <c r="A2" s="69" t="s">
        <v>210</v>
      </c>
      <c r="B2" s="69"/>
      <c r="C2" s="69"/>
      <c r="D2" s="69"/>
      <c r="E2" s="69"/>
      <c r="F2" s="69"/>
      <c r="G2" s="49"/>
      <c r="H2" s="49"/>
      <c r="I2" s="49"/>
    </row>
    <row r="3" spans="1:9" ht="15">
      <c r="A3" s="69" t="s">
        <v>256</v>
      </c>
      <c r="B3" s="69"/>
      <c r="C3" s="69"/>
      <c r="D3" s="69"/>
      <c r="E3" s="69"/>
      <c r="F3" s="69"/>
      <c r="G3" s="49"/>
      <c r="H3" s="49"/>
      <c r="I3" s="49"/>
    </row>
    <row r="4" spans="1:6" ht="15">
      <c r="A4" s="67"/>
      <c r="B4" s="67"/>
      <c r="C4" s="67"/>
      <c r="D4" s="67"/>
      <c r="E4" s="67"/>
      <c r="F4" s="67"/>
    </row>
    <row r="5" spans="1:6" ht="15">
      <c r="A5" s="72" t="s">
        <v>185</v>
      </c>
      <c r="B5" s="72"/>
      <c r="C5" s="72"/>
      <c r="D5" s="72"/>
      <c r="E5" s="72"/>
      <c r="F5" s="72"/>
    </row>
    <row r="6" spans="1:6" ht="15">
      <c r="A6" s="72" t="s">
        <v>157</v>
      </c>
      <c r="B6" s="72"/>
      <c r="C6" s="72"/>
      <c r="D6" s="72"/>
      <c r="E6" s="72"/>
      <c r="F6" s="72"/>
    </row>
    <row r="7" spans="1:6" ht="15">
      <c r="A7" s="72" t="s">
        <v>205</v>
      </c>
      <c r="B7" s="72"/>
      <c r="C7" s="72"/>
      <c r="D7" s="72"/>
      <c r="E7" s="72"/>
      <c r="F7" s="72"/>
    </row>
    <row r="8" spans="1:6" ht="76.5" customHeight="1">
      <c r="A8" s="71" t="s">
        <v>190</v>
      </c>
      <c r="B8" s="71"/>
      <c r="C8" s="71"/>
      <c r="D8" s="71"/>
      <c r="E8" s="71"/>
      <c r="F8" s="71"/>
    </row>
    <row r="9" spans="1:4" ht="16.5">
      <c r="A9" s="70"/>
      <c r="B9" s="70"/>
      <c r="C9" s="70"/>
      <c r="D9" s="70"/>
    </row>
    <row r="10" spans="1:6" ht="48.75" customHeight="1">
      <c r="A10" s="46" t="s">
        <v>0</v>
      </c>
      <c r="B10" s="46" t="s">
        <v>1</v>
      </c>
      <c r="C10" s="47" t="s">
        <v>2</v>
      </c>
      <c r="D10" s="47" t="s">
        <v>159</v>
      </c>
      <c r="E10" s="45" t="s">
        <v>208</v>
      </c>
      <c r="F10" s="45" t="s">
        <v>209</v>
      </c>
    </row>
    <row r="11" spans="1:6" s="7" customFormat="1" ht="33">
      <c r="A11" s="13" t="s">
        <v>3</v>
      </c>
      <c r="B11" s="14" t="s">
        <v>4</v>
      </c>
      <c r="C11" s="14"/>
      <c r="D11" s="23">
        <f>D12+D15+D18+D21+D24</f>
        <v>2603193.63</v>
      </c>
      <c r="E11" s="23">
        <f>E12+E15+E18+E21+E24</f>
        <v>20000</v>
      </c>
      <c r="F11" s="23">
        <f>F12+F15+F18+F21+F24</f>
        <v>2623193.63</v>
      </c>
    </row>
    <row r="12" spans="1:6" ht="33">
      <c r="A12" s="11" t="s">
        <v>5</v>
      </c>
      <c r="B12" s="12" t="s">
        <v>6</v>
      </c>
      <c r="C12" s="12"/>
      <c r="D12" s="24">
        <f aca="true" t="shared" si="0" ref="D12:F13">D13</f>
        <v>345000</v>
      </c>
      <c r="E12" s="24">
        <f t="shared" si="0"/>
        <v>0</v>
      </c>
      <c r="F12" s="24">
        <f t="shared" si="0"/>
        <v>345000</v>
      </c>
    </row>
    <row r="13" spans="1:6" ht="82.5">
      <c r="A13" s="4" t="s">
        <v>7</v>
      </c>
      <c r="B13" s="5" t="s">
        <v>8</v>
      </c>
      <c r="C13" s="6"/>
      <c r="D13" s="25">
        <f t="shared" si="0"/>
        <v>345000</v>
      </c>
      <c r="E13" s="25">
        <f t="shared" si="0"/>
        <v>0</v>
      </c>
      <c r="F13" s="56">
        <f t="shared" si="0"/>
        <v>345000</v>
      </c>
    </row>
    <row r="14" spans="1:6" ht="66">
      <c r="A14" s="4" t="s">
        <v>9</v>
      </c>
      <c r="B14" s="5" t="s">
        <v>179</v>
      </c>
      <c r="C14" s="6">
        <v>800</v>
      </c>
      <c r="D14" s="25">
        <v>345000</v>
      </c>
      <c r="E14" s="25"/>
      <c r="F14" s="53">
        <f>D14+E14</f>
        <v>345000</v>
      </c>
    </row>
    <row r="15" spans="1:6" ht="33">
      <c r="A15" s="11" t="s">
        <v>10</v>
      </c>
      <c r="B15" s="12" t="s">
        <v>11</v>
      </c>
      <c r="C15" s="12"/>
      <c r="D15" s="24">
        <f aca="true" t="shared" si="1" ref="D15:F16">D16</f>
        <v>300000</v>
      </c>
      <c r="E15" s="24">
        <f t="shared" si="1"/>
        <v>0</v>
      </c>
      <c r="F15" s="24">
        <f t="shared" si="1"/>
        <v>300000</v>
      </c>
    </row>
    <row r="16" spans="1:6" ht="49.5">
      <c r="A16" s="4" t="s">
        <v>12</v>
      </c>
      <c r="B16" s="5" t="s">
        <v>13</v>
      </c>
      <c r="C16" s="6"/>
      <c r="D16" s="25">
        <f t="shared" si="1"/>
        <v>300000</v>
      </c>
      <c r="E16" s="25">
        <f t="shared" si="1"/>
        <v>0</v>
      </c>
      <c r="F16" s="56">
        <f t="shared" si="1"/>
        <v>300000</v>
      </c>
    </row>
    <row r="17" spans="1:6" ht="33">
      <c r="A17" s="4" t="s">
        <v>14</v>
      </c>
      <c r="B17" s="5" t="s">
        <v>15</v>
      </c>
      <c r="C17" s="6">
        <v>200</v>
      </c>
      <c r="D17" s="25">
        <v>300000</v>
      </c>
      <c r="E17" s="25"/>
      <c r="F17" s="53">
        <f>D17+E17</f>
        <v>300000</v>
      </c>
    </row>
    <row r="18" spans="1:6" ht="33">
      <c r="A18" s="11" t="s">
        <v>16</v>
      </c>
      <c r="B18" s="12" t="s">
        <v>17</v>
      </c>
      <c r="C18" s="12"/>
      <c r="D18" s="24">
        <f aca="true" t="shared" si="2" ref="D18:F19">D19</f>
        <v>555300</v>
      </c>
      <c r="E18" s="24">
        <f t="shared" si="2"/>
        <v>0</v>
      </c>
      <c r="F18" s="24">
        <f t="shared" si="2"/>
        <v>555300</v>
      </c>
    </row>
    <row r="19" spans="1:6" ht="66">
      <c r="A19" s="4" t="s">
        <v>18</v>
      </c>
      <c r="B19" s="5" t="s">
        <v>19</v>
      </c>
      <c r="C19" s="6"/>
      <c r="D19" s="25">
        <f t="shared" si="2"/>
        <v>555300</v>
      </c>
      <c r="E19" s="25">
        <f t="shared" si="2"/>
        <v>0</v>
      </c>
      <c r="F19" s="56">
        <f t="shared" si="2"/>
        <v>555300</v>
      </c>
    </row>
    <row r="20" spans="1:6" ht="66">
      <c r="A20" s="4" t="s">
        <v>20</v>
      </c>
      <c r="B20" s="5" t="s">
        <v>21</v>
      </c>
      <c r="C20" s="6">
        <v>200</v>
      </c>
      <c r="D20" s="25">
        <v>555300</v>
      </c>
      <c r="E20" s="25"/>
      <c r="F20" s="53">
        <f>D20+E20</f>
        <v>555300</v>
      </c>
    </row>
    <row r="21" spans="1:6" ht="49.5">
      <c r="A21" s="66" t="s">
        <v>255</v>
      </c>
      <c r="B21" s="59" t="s">
        <v>233</v>
      </c>
      <c r="C21" s="59"/>
      <c r="D21" s="60">
        <f aca="true" t="shared" si="3" ref="D21:F22">D22</f>
        <v>0</v>
      </c>
      <c r="E21" s="60">
        <f t="shared" si="3"/>
        <v>20000</v>
      </c>
      <c r="F21" s="24">
        <f t="shared" si="3"/>
        <v>20000</v>
      </c>
    </row>
    <row r="22" spans="1:6" ht="49.5">
      <c r="A22" s="4" t="s">
        <v>231</v>
      </c>
      <c r="B22" s="6" t="s">
        <v>234</v>
      </c>
      <c r="C22" s="6"/>
      <c r="D22" s="25">
        <f t="shared" si="3"/>
        <v>0</v>
      </c>
      <c r="E22" s="25">
        <f t="shared" si="3"/>
        <v>20000</v>
      </c>
      <c r="F22" s="56">
        <f t="shared" si="3"/>
        <v>20000</v>
      </c>
    </row>
    <row r="23" spans="1:6" s="63" customFormat="1" ht="33">
      <c r="A23" s="61" t="s">
        <v>232</v>
      </c>
      <c r="B23" s="52" t="s">
        <v>235</v>
      </c>
      <c r="C23" s="52">
        <v>200</v>
      </c>
      <c r="D23" s="62">
        <v>0</v>
      </c>
      <c r="E23" s="62">
        <v>20000</v>
      </c>
      <c r="F23" s="53">
        <f>D23+E23</f>
        <v>20000</v>
      </c>
    </row>
    <row r="24" spans="1:6" ht="49.5">
      <c r="A24" s="42" t="s">
        <v>202</v>
      </c>
      <c r="B24" s="34" t="s">
        <v>201</v>
      </c>
      <c r="C24" s="35"/>
      <c r="D24" s="36">
        <f aca="true" t="shared" si="4" ref="D24:F25">D25</f>
        <v>1402893.63</v>
      </c>
      <c r="E24" s="36">
        <f t="shared" si="4"/>
        <v>0</v>
      </c>
      <c r="F24" s="36">
        <f t="shared" si="4"/>
        <v>1402893.63</v>
      </c>
    </row>
    <row r="25" spans="1:6" ht="66">
      <c r="A25" s="43" t="s">
        <v>197</v>
      </c>
      <c r="B25" s="37" t="s">
        <v>200</v>
      </c>
      <c r="C25" s="38">
        <v>400</v>
      </c>
      <c r="D25" s="39">
        <f t="shared" si="4"/>
        <v>1402893.63</v>
      </c>
      <c r="E25" s="39">
        <f t="shared" si="4"/>
        <v>0</v>
      </c>
      <c r="F25" s="39">
        <f t="shared" si="4"/>
        <v>1402893.63</v>
      </c>
    </row>
    <row r="26" spans="1:6" ht="66">
      <c r="A26" s="43" t="s">
        <v>198</v>
      </c>
      <c r="B26" s="38" t="s">
        <v>199</v>
      </c>
      <c r="C26" s="38">
        <v>400</v>
      </c>
      <c r="D26" s="40">
        <v>1402893.63</v>
      </c>
      <c r="E26" s="40"/>
      <c r="F26" s="53">
        <f>D26+E26</f>
        <v>1402893.63</v>
      </c>
    </row>
    <row r="27" spans="1:6" ht="33">
      <c r="A27" s="15" t="s">
        <v>22</v>
      </c>
      <c r="B27" s="16" t="s">
        <v>23</v>
      </c>
      <c r="C27" s="16"/>
      <c r="D27" s="23">
        <f>D28+D33+D36+D39</f>
        <v>3822100</v>
      </c>
      <c r="E27" s="23">
        <f>E28+E33+E36+E39</f>
        <v>-50000</v>
      </c>
      <c r="F27" s="23">
        <f>F28+F33+F36+F39</f>
        <v>3772100</v>
      </c>
    </row>
    <row r="28" spans="1:6" ht="49.5">
      <c r="A28" s="11" t="s">
        <v>24</v>
      </c>
      <c r="B28" s="12" t="s">
        <v>25</v>
      </c>
      <c r="C28" s="3"/>
      <c r="D28" s="24">
        <f>D29+D31</f>
        <v>1469000</v>
      </c>
      <c r="E28" s="24">
        <f>E29+E31</f>
        <v>-50000</v>
      </c>
      <c r="F28" s="24">
        <f>F29+F31</f>
        <v>1419000</v>
      </c>
    </row>
    <row r="29" spans="1:6" ht="49.5">
      <c r="A29" s="4" t="s">
        <v>26</v>
      </c>
      <c r="B29" s="5" t="s">
        <v>27</v>
      </c>
      <c r="C29" s="6"/>
      <c r="D29" s="25">
        <f aca="true" t="shared" si="5" ref="D29:E31">D30</f>
        <v>1469000</v>
      </c>
      <c r="E29" s="25">
        <f t="shared" si="5"/>
        <v>-250000</v>
      </c>
      <c r="F29" s="56">
        <f>F30</f>
        <v>1219000</v>
      </c>
    </row>
    <row r="30" spans="1:6" ht="33">
      <c r="A30" s="4" t="s">
        <v>28</v>
      </c>
      <c r="B30" s="5" t="s">
        <v>29</v>
      </c>
      <c r="C30" s="6">
        <v>200</v>
      </c>
      <c r="D30" s="25">
        <v>1469000</v>
      </c>
      <c r="E30" s="40">
        <v>-250000</v>
      </c>
      <c r="F30" s="53">
        <f>D30+E30</f>
        <v>1219000</v>
      </c>
    </row>
    <row r="31" spans="1:6" ht="33">
      <c r="A31" s="4" t="s">
        <v>229</v>
      </c>
      <c r="B31" s="6" t="s">
        <v>230</v>
      </c>
      <c r="C31" s="6"/>
      <c r="D31" s="25">
        <v>0</v>
      </c>
      <c r="E31" s="25">
        <f t="shared" si="5"/>
        <v>200000</v>
      </c>
      <c r="F31" s="53">
        <f>D31+E31</f>
        <v>200000</v>
      </c>
    </row>
    <row r="32" spans="1:6" ht="16.5">
      <c r="A32" s="4" t="s">
        <v>228</v>
      </c>
      <c r="B32" s="6" t="s">
        <v>227</v>
      </c>
      <c r="C32" s="6">
        <v>200</v>
      </c>
      <c r="D32" s="25">
        <v>0</v>
      </c>
      <c r="E32" s="25">
        <v>200000</v>
      </c>
      <c r="F32" s="53">
        <f>D32+E32</f>
        <v>200000</v>
      </c>
    </row>
    <row r="33" spans="1:6" ht="33">
      <c r="A33" s="11" t="s">
        <v>30</v>
      </c>
      <c r="B33" s="12" t="s">
        <v>31</v>
      </c>
      <c r="C33" s="12"/>
      <c r="D33" s="24">
        <f aca="true" t="shared" si="6" ref="D33:F34">D34</f>
        <v>100000</v>
      </c>
      <c r="E33" s="24">
        <f t="shared" si="6"/>
        <v>0</v>
      </c>
      <c r="F33" s="24">
        <f t="shared" si="6"/>
        <v>100000</v>
      </c>
    </row>
    <row r="34" spans="1:6" ht="33">
      <c r="A34" s="4" t="s">
        <v>32</v>
      </c>
      <c r="B34" s="5" t="s">
        <v>33</v>
      </c>
      <c r="C34" s="6"/>
      <c r="D34" s="25">
        <f t="shared" si="6"/>
        <v>100000</v>
      </c>
      <c r="E34" s="25">
        <f t="shared" si="6"/>
        <v>0</v>
      </c>
      <c r="F34" s="56">
        <f t="shared" si="6"/>
        <v>100000</v>
      </c>
    </row>
    <row r="35" spans="1:6" ht="33">
      <c r="A35" s="4" t="s">
        <v>34</v>
      </c>
      <c r="B35" s="5" t="s">
        <v>35</v>
      </c>
      <c r="C35" s="6">
        <v>200</v>
      </c>
      <c r="D35" s="25">
        <v>100000</v>
      </c>
      <c r="E35" s="25"/>
      <c r="F35" s="53">
        <f>D35+E35</f>
        <v>100000</v>
      </c>
    </row>
    <row r="36" spans="1:6" ht="33" hidden="1">
      <c r="A36" s="11" t="s">
        <v>36</v>
      </c>
      <c r="B36" s="12" t="s">
        <v>37</v>
      </c>
      <c r="C36" s="12"/>
      <c r="D36" s="24">
        <f aca="true" t="shared" si="7" ref="D36:F37">D37</f>
        <v>0</v>
      </c>
      <c r="E36" s="24">
        <f t="shared" si="7"/>
        <v>0</v>
      </c>
      <c r="F36" s="24">
        <f t="shared" si="7"/>
        <v>0</v>
      </c>
    </row>
    <row r="37" spans="1:6" ht="99" hidden="1">
      <c r="A37" s="4" t="s">
        <v>38</v>
      </c>
      <c r="B37" s="5" t="s">
        <v>39</v>
      </c>
      <c r="C37" s="6"/>
      <c r="D37" s="25">
        <f t="shared" si="7"/>
        <v>0</v>
      </c>
      <c r="E37" s="25">
        <f t="shared" si="7"/>
        <v>0</v>
      </c>
      <c r="F37" s="56">
        <f t="shared" si="7"/>
        <v>0</v>
      </c>
    </row>
    <row r="38" spans="1:6" ht="99" hidden="1">
      <c r="A38" s="4" t="s">
        <v>40</v>
      </c>
      <c r="B38" s="5" t="s">
        <v>41</v>
      </c>
      <c r="C38" s="6">
        <v>800</v>
      </c>
      <c r="D38" s="25">
        <v>0</v>
      </c>
      <c r="E38" s="25">
        <v>0</v>
      </c>
      <c r="F38" s="56">
        <v>0</v>
      </c>
    </row>
    <row r="39" spans="1:6" ht="16.5">
      <c r="A39" s="11" t="s">
        <v>42</v>
      </c>
      <c r="B39" s="12" t="s">
        <v>43</v>
      </c>
      <c r="C39" s="12"/>
      <c r="D39" s="24">
        <f aca="true" t="shared" si="8" ref="D39:F40">D40</f>
        <v>2253100</v>
      </c>
      <c r="E39" s="24">
        <f t="shared" si="8"/>
        <v>0</v>
      </c>
      <c r="F39" s="24">
        <f t="shared" si="8"/>
        <v>2253100</v>
      </c>
    </row>
    <row r="40" spans="1:6" ht="82.5">
      <c r="A40" s="4" t="s">
        <v>44</v>
      </c>
      <c r="B40" s="5" t="s">
        <v>45</v>
      </c>
      <c r="C40" s="6"/>
      <c r="D40" s="25">
        <f t="shared" si="8"/>
        <v>2253100</v>
      </c>
      <c r="E40" s="25">
        <f t="shared" si="8"/>
        <v>0</v>
      </c>
      <c r="F40" s="56">
        <f t="shared" si="8"/>
        <v>2253100</v>
      </c>
    </row>
    <row r="41" spans="1:6" ht="69" customHeight="1">
      <c r="A41" s="4" t="s">
        <v>46</v>
      </c>
      <c r="B41" s="5" t="s">
        <v>47</v>
      </c>
      <c r="C41" s="6">
        <v>800</v>
      </c>
      <c r="D41" s="25">
        <v>2253100</v>
      </c>
      <c r="E41" s="25"/>
      <c r="F41" s="53">
        <f>D41+E41</f>
        <v>2253100</v>
      </c>
    </row>
    <row r="42" spans="1:6" ht="33">
      <c r="A42" s="1" t="s">
        <v>48</v>
      </c>
      <c r="B42" s="2" t="s">
        <v>49</v>
      </c>
      <c r="C42" s="3"/>
      <c r="D42" s="27">
        <v>0</v>
      </c>
      <c r="E42" s="27">
        <v>0</v>
      </c>
      <c r="F42" s="57">
        <v>0</v>
      </c>
    </row>
    <row r="43" spans="1:6" ht="66">
      <c r="A43" s="4" t="s">
        <v>50</v>
      </c>
      <c r="B43" s="5" t="s">
        <v>51</v>
      </c>
      <c r="C43" s="6"/>
      <c r="D43" s="25">
        <v>0</v>
      </c>
      <c r="E43" s="25">
        <v>0</v>
      </c>
      <c r="F43" s="56">
        <v>0</v>
      </c>
    </row>
    <row r="44" spans="1:6" ht="66">
      <c r="A44" s="4" t="s">
        <v>52</v>
      </c>
      <c r="B44" s="5" t="s">
        <v>53</v>
      </c>
      <c r="C44" s="6">
        <v>800</v>
      </c>
      <c r="D44" s="25">
        <v>0</v>
      </c>
      <c r="E44" s="25">
        <v>0</v>
      </c>
      <c r="F44" s="56">
        <v>0</v>
      </c>
    </row>
    <row r="45" spans="1:6" ht="33">
      <c r="A45" s="15" t="s">
        <v>54</v>
      </c>
      <c r="B45" s="16" t="s">
        <v>55</v>
      </c>
      <c r="C45" s="16"/>
      <c r="D45" s="23">
        <f>D46+D63+D66</f>
        <v>9386358</v>
      </c>
      <c r="E45" s="23">
        <f>E46+E63+E66</f>
        <v>8133943</v>
      </c>
      <c r="F45" s="23">
        <f>F46+F63+F66</f>
        <v>17520301</v>
      </c>
    </row>
    <row r="46" spans="1:6" ht="33">
      <c r="A46" s="11" t="s">
        <v>56</v>
      </c>
      <c r="B46" s="12" t="s">
        <v>57</v>
      </c>
      <c r="C46" s="12"/>
      <c r="D46" s="24">
        <f>D47+D49+D51+D53+D55+D57+D60</f>
        <v>7974858</v>
      </c>
      <c r="E46" s="24">
        <f>E47+E49+E51+E53+E55+E57+E60</f>
        <v>9081543</v>
      </c>
      <c r="F46" s="24">
        <f>F47+F49+F51+F53+F55+F57+F60</f>
        <v>17056401</v>
      </c>
    </row>
    <row r="47" spans="1:6" ht="33">
      <c r="A47" s="4" t="s">
        <v>58</v>
      </c>
      <c r="B47" s="5" t="s">
        <v>59</v>
      </c>
      <c r="C47" s="6"/>
      <c r="D47" s="25">
        <f>D48</f>
        <v>1911000</v>
      </c>
      <c r="E47" s="25">
        <f>E48</f>
        <v>232800</v>
      </c>
      <c r="F47" s="56">
        <f>F48</f>
        <v>2143800</v>
      </c>
    </row>
    <row r="48" spans="1:6" ht="33">
      <c r="A48" s="4" t="s">
        <v>60</v>
      </c>
      <c r="B48" s="6" t="s">
        <v>61</v>
      </c>
      <c r="C48" s="6">
        <v>200</v>
      </c>
      <c r="D48" s="25">
        <v>1911000</v>
      </c>
      <c r="E48" s="25">
        <v>232800</v>
      </c>
      <c r="F48" s="53">
        <f>D48+E48</f>
        <v>2143800</v>
      </c>
    </row>
    <row r="49" spans="1:6" ht="33">
      <c r="A49" s="4" t="s">
        <v>62</v>
      </c>
      <c r="B49" s="6" t="s">
        <v>63</v>
      </c>
      <c r="C49" s="6"/>
      <c r="D49" s="25">
        <f>D50</f>
        <v>1000000</v>
      </c>
      <c r="E49" s="25">
        <f>E50</f>
        <v>0</v>
      </c>
      <c r="F49" s="56">
        <f>F50</f>
        <v>1000000</v>
      </c>
    </row>
    <row r="50" spans="1:6" ht="33">
      <c r="A50" s="4" t="s">
        <v>64</v>
      </c>
      <c r="B50" s="5" t="s">
        <v>65</v>
      </c>
      <c r="C50" s="6">
        <v>200</v>
      </c>
      <c r="D50" s="25">
        <v>1000000</v>
      </c>
      <c r="E50" s="25"/>
      <c r="F50" s="53">
        <f>D50+E50</f>
        <v>1000000</v>
      </c>
    </row>
    <row r="51" spans="1:6" ht="33">
      <c r="A51" s="4" t="s">
        <v>188</v>
      </c>
      <c r="B51" s="5" t="s">
        <v>66</v>
      </c>
      <c r="C51" s="6"/>
      <c r="D51" s="25">
        <f>D52</f>
        <v>706500</v>
      </c>
      <c r="E51" s="25">
        <f>E52</f>
        <v>276000</v>
      </c>
      <c r="F51" s="56">
        <f>F52</f>
        <v>982500</v>
      </c>
    </row>
    <row r="52" spans="1:6" ht="16.5">
      <c r="A52" s="4" t="s">
        <v>67</v>
      </c>
      <c r="B52" s="5" t="s">
        <v>68</v>
      </c>
      <c r="C52" s="6">
        <v>200</v>
      </c>
      <c r="D52" s="25">
        <v>706500</v>
      </c>
      <c r="E52" s="40">
        <v>276000</v>
      </c>
      <c r="F52" s="53">
        <f>D52+E52</f>
        <v>982500</v>
      </c>
    </row>
    <row r="53" spans="1:6" ht="33">
      <c r="A53" s="4" t="s">
        <v>187</v>
      </c>
      <c r="B53" s="5" t="s">
        <v>69</v>
      </c>
      <c r="C53" s="6"/>
      <c r="D53" s="25">
        <f>D54</f>
        <v>3867200</v>
      </c>
      <c r="E53" s="25">
        <f>E54</f>
        <v>0</v>
      </c>
      <c r="F53" s="56">
        <f>F54</f>
        <v>3867200</v>
      </c>
    </row>
    <row r="54" spans="1:6" ht="33">
      <c r="A54" s="32" t="s">
        <v>70</v>
      </c>
      <c r="B54" s="5" t="s">
        <v>71</v>
      </c>
      <c r="C54" s="6">
        <v>200</v>
      </c>
      <c r="D54" s="25">
        <v>3867200</v>
      </c>
      <c r="E54" s="25"/>
      <c r="F54" s="53">
        <f>D54+E54</f>
        <v>3867200</v>
      </c>
    </row>
    <row r="55" spans="1:6" ht="82.5">
      <c r="A55" s="33" t="s">
        <v>191</v>
      </c>
      <c r="B55" s="31" t="s">
        <v>193</v>
      </c>
      <c r="C55" s="6"/>
      <c r="D55" s="25">
        <f>D56</f>
        <v>40000</v>
      </c>
      <c r="E55" s="25">
        <f>E56</f>
        <v>20000</v>
      </c>
      <c r="F55" s="56">
        <f>F56</f>
        <v>60000</v>
      </c>
    </row>
    <row r="56" spans="1:6" ht="66">
      <c r="A56" s="33" t="s">
        <v>192</v>
      </c>
      <c r="B56" s="31" t="s">
        <v>193</v>
      </c>
      <c r="C56" s="6">
        <v>200</v>
      </c>
      <c r="D56" s="25">
        <v>40000</v>
      </c>
      <c r="E56" s="25">
        <v>20000</v>
      </c>
      <c r="F56" s="53">
        <f aca="true" t="shared" si="9" ref="F56:F62">D56+E56</f>
        <v>60000</v>
      </c>
    </row>
    <row r="57" spans="1:6" ht="49.5">
      <c r="A57" s="58" t="s">
        <v>221</v>
      </c>
      <c r="B57" s="6" t="s">
        <v>222</v>
      </c>
      <c r="C57" s="6"/>
      <c r="D57" s="25">
        <f>D58+D59</f>
        <v>187000</v>
      </c>
      <c r="E57" s="25">
        <f>E58+E59</f>
        <v>3552743</v>
      </c>
      <c r="F57" s="53">
        <f t="shared" si="9"/>
        <v>3739743</v>
      </c>
    </row>
    <row r="58" spans="1:6" ht="49.5">
      <c r="A58" s="58" t="s">
        <v>220</v>
      </c>
      <c r="B58" s="6" t="s">
        <v>226</v>
      </c>
      <c r="C58" s="6">
        <v>200</v>
      </c>
      <c r="D58" s="25">
        <v>0</v>
      </c>
      <c r="E58" s="25">
        <v>3552743</v>
      </c>
      <c r="F58" s="53">
        <f t="shared" si="9"/>
        <v>3552743</v>
      </c>
    </row>
    <row r="59" spans="1:6" ht="33">
      <c r="A59" s="22" t="s">
        <v>189</v>
      </c>
      <c r="B59" s="6" t="s">
        <v>186</v>
      </c>
      <c r="C59" s="6">
        <v>200</v>
      </c>
      <c r="D59" s="25">
        <v>187000</v>
      </c>
      <c r="E59" s="25"/>
      <c r="F59" s="53">
        <f t="shared" si="9"/>
        <v>187000</v>
      </c>
    </row>
    <row r="60" spans="1:6" ht="33">
      <c r="A60" s="22" t="s">
        <v>224</v>
      </c>
      <c r="B60" s="6" t="s">
        <v>223</v>
      </c>
      <c r="C60" s="6"/>
      <c r="D60" s="25">
        <f>D61+D62</f>
        <v>263158</v>
      </c>
      <c r="E60" s="25">
        <f>E61+E62</f>
        <v>5000000</v>
      </c>
      <c r="F60" s="53">
        <f t="shared" si="9"/>
        <v>5263158</v>
      </c>
    </row>
    <row r="61" spans="1:6" ht="49.5">
      <c r="A61" s="58" t="s">
        <v>220</v>
      </c>
      <c r="B61" s="6" t="s">
        <v>225</v>
      </c>
      <c r="C61" s="6">
        <v>200</v>
      </c>
      <c r="D61" s="25">
        <v>0</v>
      </c>
      <c r="E61" s="25">
        <v>5000000</v>
      </c>
      <c r="F61" s="53">
        <f t="shared" si="9"/>
        <v>5000000</v>
      </c>
    </row>
    <row r="62" spans="1:6" ht="33">
      <c r="A62" s="22" t="s">
        <v>214</v>
      </c>
      <c r="B62" s="6" t="s">
        <v>213</v>
      </c>
      <c r="C62" s="6">
        <v>200</v>
      </c>
      <c r="D62" s="25">
        <v>263158</v>
      </c>
      <c r="E62" s="25"/>
      <c r="F62" s="53">
        <f t="shared" si="9"/>
        <v>263158</v>
      </c>
    </row>
    <row r="63" spans="1:6" ht="33">
      <c r="A63" s="11" t="s">
        <v>72</v>
      </c>
      <c r="B63" s="12" t="s">
        <v>73</v>
      </c>
      <c r="C63" s="12"/>
      <c r="D63" s="24">
        <f aca="true" t="shared" si="10" ref="D63:F64">D64</f>
        <v>947600</v>
      </c>
      <c r="E63" s="24">
        <f t="shared" si="10"/>
        <v>-947600</v>
      </c>
      <c r="F63" s="24">
        <f t="shared" si="10"/>
        <v>0</v>
      </c>
    </row>
    <row r="64" spans="1:6" ht="33">
      <c r="A64" s="4" t="s">
        <v>74</v>
      </c>
      <c r="B64" s="5" t="s">
        <v>75</v>
      </c>
      <c r="C64" s="6"/>
      <c r="D64" s="25">
        <f t="shared" si="10"/>
        <v>947600</v>
      </c>
      <c r="E64" s="25">
        <f t="shared" si="10"/>
        <v>-947600</v>
      </c>
      <c r="F64" s="56">
        <f t="shared" si="10"/>
        <v>0</v>
      </c>
    </row>
    <row r="65" spans="1:6" ht="33">
      <c r="A65" s="4" t="s">
        <v>76</v>
      </c>
      <c r="B65" s="5" t="s">
        <v>77</v>
      </c>
      <c r="C65" s="6">
        <v>200</v>
      </c>
      <c r="D65" s="25">
        <v>947600</v>
      </c>
      <c r="E65" s="25">
        <v>-947600</v>
      </c>
      <c r="F65" s="53">
        <f>D65+E65</f>
        <v>0</v>
      </c>
    </row>
    <row r="66" spans="1:6" ht="33">
      <c r="A66" s="11" t="s">
        <v>78</v>
      </c>
      <c r="B66" s="12" t="s">
        <v>79</v>
      </c>
      <c r="C66" s="12"/>
      <c r="D66" s="24">
        <f>D67+D70</f>
        <v>463900</v>
      </c>
      <c r="E66" s="24">
        <f>E67+E70</f>
        <v>0</v>
      </c>
      <c r="F66" s="24">
        <f>F67+F70</f>
        <v>463900</v>
      </c>
    </row>
    <row r="67" spans="1:6" ht="33">
      <c r="A67" s="4" t="s">
        <v>80</v>
      </c>
      <c r="B67" s="5" t="s">
        <v>81</v>
      </c>
      <c r="C67" s="6"/>
      <c r="D67" s="25">
        <f>D68+D69</f>
        <v>132100</v>
      </c>
      <c r="E67" s="25">
        <f>E68+E69</f>
        <v>0</v>
      </c>
      <c r="F67" s="56">
        <f>F68+F69</f>
        <v>132100</v>
      </c>
    </row>
    <row r="68" spans="1:6" ht="33">
      <c r="A68" s="4" t="s">
        <v>194</v>
      </c>
      <c r="B68" s="5" t="s">
        <v>82</v>
      </c>
      <c r="C68" s="6">
        <v>200</v>
      </c>
      <c r="D68" s="25">
        <v>79100</v>
      </c>
      <c r="E68" s="25"/>
      <c r="F68" s="53">
        <f>D68+E68</f>
        <v>79100</v>
      </c>
    </row>
    <row r="69" spans="1:6" ht="16.5">
      <c r="A69" s="4" t="s">
        <v>195</v>
      </c>
      <c r="B69" s="6" t="s">
        <v>207</v>
      </c>
      <c r="C69" s="6">
        <v>200</v>
      </c>
      <c r="D69" s="25">
        <v>53000</v>
      </c>
      <c r="E69" s="25"/>
      <c r="F69" s="53">
        <f>D69+E69</f>
        <v>53000</v>
      </c>
    </row>
    <row r="70" spans="1:6" ht="33">
      <c r="A70" s="4" t="s">
        <v>83</v>
      </c>
      <c r="B70" s="5" t="s">
        <v>84</v>
      </c>
      <c r="C70" s="6"/>
      <c r="D70" s="25">
        <f>D71</f>
        <v>331800</v>
      </c>
      <c r="E70" s="25">
        <f>E71</f>
        <v>0</v>
      </c>
      <c r="F70" s="56">
        <f>F71</f>
        <v>331800</v>
      </c>
    </row>
    <row r="71" spans="1:6" ht="33">
      <c r="A71" s="4" t="s">
        <v>85</v>
      </c>
      <c r="B71" s="5" t="s">
        <v>86</v>
      </c>
      <c r="C71" s="6">
        <v>200</v>
      </c>
      <c r="D71" s="25">
        <v>331800</v>
      </c>
      <c r="E71" s="25"/>
      <c r="F71" s="53">
        <f>D71+E71</f>
        <v>331800</v>
      </c>
    </row>
    <row r="72" spans="1:6" ht="33">
      <c r="A72" s="15" t="s">
        <v>87</v>
      </c>
      <c r="B72" s="16" t="s">
        <v>88</v>
      </c>
      <c r="C72" s="16"/>
      <c r="D72" s="23">
        <f>D73+D78+D91+D96</f>
        <v>8374600</v>
      </c>
      <c r="E72" s="23">
        <f>E73+E78+E91+E96</f>
        <v>577600</v>
      </c>
      <c r="F72" s="23">
        <f>F73+F78+F91+F96</f>
        <v>8952200</v>
      </c>
    </row>
    <row r="73" spans="1:6" ht="27" customHeight="1">
      <c r="A73" s="11" t="s">
        <v>89</v>
      </c>
      <c r="B73" s="12" t="s">
        <v>90</v>
      </c>
      <c r="C73" s="12"/>
      <c r="D73" s="24">
        <f>D74+D76</f>
        <v>3068400</v>
      </c>
      <c r="E73" s="24">
        <f>E74+E76</f>
        <v>0</v>
      </c>
      <c r="F73" s="24">
        <f>F74+F76</f>
        <v>3068400</v>
      </c>
    </row>
    <row r="74" spans="1:6" ht="16.5">
      <c r="A74" s="4" t="s">
        <v>91</v>
      </c>
      <c r="B74" s="5" t="s">
        <v>92</v>
      </c>
      <c r="C74" s="6"/>
      <c r="D74" s="25">
        <f>D75</f>
        <v>2468400</v>
      </c>
      <c r="E74" s="25">
        <f>E75</f>
        <v>0</v>
      </c>
      <c r="F74" s="56">
        <f>F75</f>
        <v>2468400</v>
      </c>
    </row>
    <row r="75" spans="1:6" ht="16.5">
      <c r="A75" s="4" t="s">
        <v>93</v>
      </c>
      <c r="B75" s="5" t="s">
        <v>94</v>
      </c>
      <c r="C75" s="6">
        <v>200</v>
      </c>
      <c r="D75" s="25">
        <v>2468400</v>
      </c>
      <c r="E75" s="25"/>
      <c r="F75" s="53">
        <f>D75+E75</f>
        <v>2468400</v>
      </c>
    </row>
    <row r="76" spans="1:6" ht="16.5">
      <c r="A76" s="4" t="s">
        <v>95</v>
      </c>
      <c r="B76" s="5" t="s">
        <v>96</v>
      </c>
      <c r="C76" s="6"/>
      <c r="D76" s="25">
        <f>D77</f>
        <v>600000</v>
      </c>
      <c r="E76" s="25">
        <f>E77</f>
        <v>0</v>
      </c>
      <c r="F76" s="56">
        <f>F77</f>
        <v>600000</v>
      </c>
    </row>
    <row r="77" spans="1:6" ht="16.5">
      <c r="A77" s="4" t="s">
        <v>97</v>
      </c>
      <c r="B77" s="5" t="s">
        <v>98</v>
      </c>
      <c r="C77" s="6">
        <v>200</v>
      </c>
      <c r="D77" s="25">
        <v>600000</v>
      </c>
      <c r="E77" s="25"/>
      <c r="F77" s="53">
        <f>D77+E77</f>
        <v>600000</v>
      </c>
    </row>
    <row r="78" spans="1:6" ht="16.5">
      <c r="A78" s="11" t="s">
        <v>99</v>
      </c>
      <c r="B78" s="12" t="s">
        <v>100</v>
      </c>
      <c r="C78" s="12"/>
      <c r="D78" s="24">
        <f>D79+D81+D83+D85+D88</f>
        <v>4798200</v>
      </c>
      <c r="E78" s="24">
        <f>E79+E81+E83+E85+E88</f>
        <v>382600</v>
      </c>
      <c r="F78" s="24">
        <f>F79+F81+F83+F85+F88</f>
        <v>5180800</v>
      </c>
    </row>
    <row r="79" spans="1:6" ht="33">
      <c r="A79" s="4" t="s">
        <v>101</v>
      </c>
      <c r="B79" s="5" t="s">
        <v>102</v>
      </c>
      <c r="C79" s="6"/>
      <c r="D79" s="25">
        <f>D80</f>
        <v>4441400</v>
      </c>
      <c r="E79" s="25">
        <f>E80</f>
        <v>0</v>
      </c>
      <c r="F79" s="56">
        <f>F80</f>
        <v>4441400</v>
      </c>
    </row>
    <row r="80" spans="1:6" ht="16.5">
      <c r="A80" s="4" t="s">
        <v>103</v>
      </c>
      <c r="B80" s="5" t="s">
        <v>104</v>
      </c>
      <c r="C80" s="6">
        <v>200</v>
      </c>
      <c r="D80" s="25">
        <v>4441400</v>
      </c>
      <c r="E80" s="25"/>
      <c r="F80" s="53">
        <f>D80+E80</f>
        <v>4441400</v>
      </c>
    </row>
    <row r="81" spans="1:6" ht="33">
      <c r="A81" s="4" t="s">
        <v>105</v>
      </c>
      <c r="B81" s="5" t="s">
        <v>106</v>
      </c>
      <c r="C81" s="6"/>
      <c r="D81" s="25">
        <f>D82</f>
        <v>173100</v>
      </c>
      <c r="E81" s="25">
        <f>E82</f>
        <v>0</v>
      </c>
      <c r="F81" s="56">
        <f>F82</f>
        <v>173100</v>
      </c>
    </row>
    <row r="82" spans="1:6" ht="33">
      <c r="A82" s="4" t="s">
        <v>107</v>
      </c>
      <c r="B82" s="5" t="s">
        <v>108</v>
      </c>
      <c r="C82" s="6">
        <v>200</v>
      </c>
      <c r="D82" s="25">
        <v>173100</v>
      </c>
      <c r="E82" s="25"/>
      <c r="F82" s="53">
        <f>D82+E82</f>
        <v>173100</v>
      </c>
    </row>
    <row r="83" spans="1:6" ht="33">
      <c r="A83" s="4" t="s">
        <v>109</v>
      </c>
      <c r="B83" s="5" t="s">
        <v>110</v>
      </c>
      <c r="C83" s="3"/>
      <c r="D83" s="25">
        <f>D84</f>
        <v>183700</v>
      </c>
      <c r="E83" s="25">
        <f>E84</f>
        <v>0</v>
      </c>
      <c r="F83" s="56">
        <f>F84</f>
        <v>183700</v>
      </c>
    </row>
    <row r="84" spans="1:6" ht="33">
      <c r="A84" s="4" t="s">
        <v>246</v>
      </c>
      <c r="B84" s="5" t="s">
        <v>111</v>
      </c>
      <c r="C84" s="6">
        <v>200</v>
      </c>
      <c r="D84" s="25">
        <v>183700</v>
      </c>
      <c r="E84" s="25"/>
      <c r="F84" s="53">
        <f>D84+E84</f>
        <v>183700</v>
      </c>
    </row>
    <row r="85" spans="1:6" ht="33.75" customHeight="1">
      <c r="A85" s="4" t="s">
        <v>236</v>
      </c>
      <c r="B85" s="6" t="s">
        <v>237</v>
      </c>
      <c r="C85" s="6"/>
      <c r="D85" s="25">
        <f>D86+D87</f>
        <v>0</v>
      </c>
      <c r="E85" s="25">
        <f>E86+E87</f>
        <v>210600</v>
      </c>
      <c r="F85" s="53">
        <f>F86+F87</f>
        <v>210600</v>
      </c>
    </row>
    <row r="86" spans="1:6" ht="16.5">
      <c r="A86" s="64" t="s">
        <v>244</v>
      </c>
      <c r="B86" s="6" t="s">
        <v>238</v>
      </c>
      <c r="C86" s="6">
        <v>200</v>
      </c>
      <c r="D86" s="25">
        <v>0</v>
      </c>
      <c r="E86" s="25">
        <v>200000</v>
      </c>
      <c r="F86" s="53">
        <f>D86+E86</f>
        <v>200000</v>
      </c>
    </row>
    <row r="87" spans="1:6" ht="33">
      <c r="A87" s="64" t="s">
        <v>245</v>
      </c>
      <c r="B87" s="6" t="s">
        <v>239</v>
      </c>
      <c r="C87" s="6">
        <v>200</v>
      </c>
      <c r="D87" s="25">
        <v>0</v>
      </c>
      <c r="E87" s="25">
        <v>10600</v>
      </c>
      <c r="F87" s="53">
        <f>D87+E87</f>
        <v>10600</v>
      </c>
    </row>
    <row r="88" spans="1:6" ht="33">
      <c r="A88" s="4" t="s">
        <v>240</v>
      </c>
      <c r="B88" s="6" t="s">
        <v>241</v>
      </c>
      <c r="C88" s="6"/>
      <c r="D88" s="25">
        <f>D89+D90</f>
        <v>0</v>
      </c>
      <c r="E88" s="25">
        <f>E89+E90</f>
        <v>172000</v>
      </c>
      <c r="F88" s="53">
        <f>F89+F90</f>
        <v>172000</v>
      </c>
    </row>
    <row r="89" spans="1:6" ht="33">
      <c r="A89" s="65" t="s">
        <v>247</v>
      </c>
      <c r="B89" s="6" t="s">
        <v>242</v>
      </c>
      <c r="C89" s="6">
        <v>200</v>
      </c>
      <c r="D89" s="25">
        <v>0</v>
      </c>
      <c r="E89" s="25"/>
      <c r="F89" s="53">
        <f>D89+E89</f>
        <v>0</v>
      </c>
    </row>
    <row r="90" spans="1:6" ht="33">
      <c r="A90" s="64" t="s">
        <v>248</v>
      </c>
      <c r="B90" s="6" t="s">
        <v>243</v>
      </c>
      <c r="C90" s="6">
        <v>200</v>
      </c>
      <c r="D90" s="25">
        <v>0</v>
      </c>
      <c r="E90" s="25">
        <v>172000</v>
      </c>
      <c r="F90" s="53">
        <f>D90+E90</f>
        <v>172000</v>
      </c>
    </row>
    <row r="91" spans="1:6" ht="23.25" customHeight="1">
      <c r="A91" s="11" t="s">
        <v>112</v>
      </c>
      <c r="B91" s="12" t="s">
        <v>113</v>
      </c>
      <c r="C91" s="12"/>
      <c r="D91" s="24">
        <f>D92+D94</f>
        <v>308000</v>
      </c>
      <c r="E91" s="24">
        <f>E92+E94</f>
        <v>195000</v>
      </c>
      <c r="F91" s="24">
        <f>F92+F94</f>
        <v>503000</v>
      </c>
    </row>
    <row r="92" spans="1:6" ht="49.5">
      <c r="A92" s="4" t="s">
        <v>114</v>
      </c>
      <c r="B92" s="5" t="s">
        <v>115</v>
      </c>
      <c r="C92" s="6"/>
      <c r="D92" s="25">
        <f>D93</f>
        <v>308000</v>
      </c>
      <c r="E92" s="25">
        <f>E93</f>
        <v>0</v>
      </c>
      <c r="F92" s="56">
        <f>F93</f>
        <v>308000</v>
      </c>
    </row>
    <row r="93" spans="1:6" ht="33">
      <c r="A93" s="4" t="s">
        <v>116</v>
      </c>
      <c r="B93" s="5" t="s">
        <v>117</v>
      </c>
      <c r="C93" s="6">
        <v>200</v>
      </c>
      <c r="D93" s="25">
        <v>308000</v>
      </c>
      <c r="E93" s="25"/>
      <c r="F93" s="53">
        <f>D93+E93</f>
        <v>308000</v>
      </c>
    </row>
    <row r="94" spans="1:6" ht="33">
      <c r="A94" s="4" t="s">
        <v>249</v>
      </c>
      <c r="B94" s="6" t="s">
        <v>251</v>
      </c>
      <c r="C94" s="6"/>
      <c r="D94" s="25">
        <f>D95</f>
        <v>0</v>
      </c>
      <c r="E94" s="25">
        <f>E95</f>
        <v>195000</v>
      </c>
      <c r="F94" s="53">
        <f>D94+E94</f>
        <v>195000</v>
      </c>
    </row>
    <row r="95" spans="1:6" ht="33">
      <c r="A95" s="4" t="s">
        <v>250</v>
      </c>
      <c r="B95" s="6" t="s">
        <v>252</v>
      </c>
      <c r="C95" s="6">
        <v>200</v>
      </c>
      <c r="D95" s="25">
        <v>0</v>
      </c>
      <c r="E95" s="25">
        <v>195000</v>
      </c>
      <c r="F95" s="53">
        <f>D95+E95</f>
        <v>195000</v>
      </c>
    </row>
    <row r="96" spans="1:6" ht="21.75" customHeight="1">
      <c r="A96" s="11" t="s">
        <v>118</v>
      </c>
      <c r="B96" s="12" t="s">
        <v>119</v>
      </c>
      <c r="C96" s="12"/>
      <c r="D96" s="24">
        <f aca="true" t="shared" si="11" ref="D96:F97">D97</f>
        <v>200000</v>
      </c>
      <c r="E96" s="24">
        <f t="shared" si="11"/>
        <v>0</v>
      </c>
      <c r="F96" s="24">
        <f t="shared" si="11"/>
        <v>200000</v>
      </c>
    </row>
    <row r="97" spans="1:6" ht="16.5">
      <c r="A97" s="4" t="s">
        <v>120</v>
      </c>
      <c r="B97" s="5" t="s">
        <v>121</v>
      </c>
      <c r="C97" s="6"/>
      <c r="D97" s="25">
        <f t="shared" si="11"/>
        <v>200000</v>
      </c>
      <c r="E97" s="25">
        <f t="shared" si="11"/>
        <v>0</v>
      </c>
      <c r="F97" s="56">
        <f t="shared" si="11"/>
        <v>200000</v>
      </c>
    </row>
    <row r="98" spans="1:6" ht="16.5">
      <c r="A98" s="4" t="s">
        <v>122</v>
      </c>
      <c r="B98" s="5" t="s">
        <v>123</v>
      </c>
      <c r="C98" s="6">
        <v>200</v>
      </c>
      <c r="D98" s="25">
        <v>200000</v>
      </c>
      <c r="E98" s="25"/>
      <c r="F98" s="53">
        <f>D98+E98</f>
        <v>200000</v>
      </c>
    </row>
    <row r="99" spans="1:6" ht="33">
      <c r="A99" s="15" t="s">
        <v>124</v>
      </c>
      <c r="B99" s="16" t="s">
        <v>125</v>
      </c>
      <c r="C99" s="16"/>
      <c r="D99" s="23">
        <f aca="true" t="shared" si="12" ref="D99:F100">D100</f>
        <v>227500</v>
      </c>
      <c r="E99" s="23">
        <f t="shared" si="12"/>
        <v>0</v>
      </c>
      <c r="F99" s="23">
        <f t="shared" si="12"/>
        <v>227500</v>
      </c>
    </row>
    <row r="100" spans="1:6" ht="21" customHeight="1">
      <c r="A100" s="11" t="s">
        <v>126</v>
      </c>
      <c r="B100" s="12" t="s">
        <v>127</v>
      </c>
      <c r="C100" s="12"/>
      <c r="D100" s="24">
        <f t="shared" si="12"/>
        <v>227500</v>
      </c>
      <c r="E100" s="24">
        <f t="shared" si="12"/>
        <v>0</v>
      </c>
      <c r="F100" s="24">
        <f t="shared" si="12"/>
        <v>227500</v>
      </c>
    </row>
    <row r="101" spans="1:6" ht="66">
      <c r="A101" s="4" t="s">
        <v>128</v>
      </c>
      <c r="B101" s="5" t="s">
        <v>129</v>
      </c>
      <c r="C101" s="6"/>
      <c r="D101" s="26">
        <f>D102+D103</f>
        <v>227500</v>
      </c>
      <c r="E101" s="26">
        <f>E102+E103</f>
        <v>0</v>
      </c>
      <c r="F101" s="26">
        <f>F102+F103</f>
        <v>227500</v>
      </c>
    </row>
    <row r="102" spans="1:6" ht="49.5">
      <c r="A102" s="4" t="s">
        <v>130</v>
      </c>
      <c r="B102" s="5" t="s">
        <v>131</v>
      </c>
      <c r="C102" s="6">
        <v>200</v>
      </c>
      <c r="D102" s="25">
        <v>206000</v>
      </c>
      <c r="E102" s="25"/>
      <c r="F102" s="53">
        <f>D102+E102</f>
        <v>206000</v>
      </c>
    </row>
    <row r="103" spans="1:6" ht="49.5">
      <c r="A103" s="4" t="s">
        <v>130</v>
      </c>
      <c r="B103" s="5" t="s">
        <v>131</v>
      </c>
      <c r="C103" s="6">
        <v>800</v>
      </c>
      <c r="D103" s="25">
        <v>21500</v>
      </c>
      <c r="E103" s="25"/>
      <c r="F103" s="53">
        <f>D103+E103</f>
        <v>21500</v>
      </c>
    </row>
    <row r="104" spans="1:6" ht="33">
      <c r="A104" s="15" t="s">
        <v>132</v>
      </c>
      <c r="B104" s="16" t="s">
        <v>133</v>
      </c>
      <c r="C104" s="16"/>
      <c r="D104" s="23">
        <f>D105+D108</f>
        <v>400000</v>
      </c>
      <c r="E104" s="23">
        <f>E105+E108</f>
        <v>0</v>
      </c>
      <c r="F104" s="23">
        <f>F105+F108</f>
        <v>400000</v>
      </c>
    </row>
    <row r="105" spans="1:6" ht="33">
      <c r="A105" s="11" t="s">
        <v>134</v>
      </c>
      <c r="B105" s="12" t="s">
        <v>135</v>
      </c>
      <c r="C105" s="12"/>
      <c r="D105" s="24">
        <f aca="true" t="shared" si="13" ref="D105:F106">D106</f>
        <v>400000</v>
      </c>
      <c r="E105" s="24">
        <f t="shared" si="13"/>
        <v>0</v>
      </c>
      <c r="F105" s="24">
        <f t="shared" si="13"/>
        <v>400000</v>
      </c>
    </row>
    <row r="106" spans="1:6" ht="16.5">
      <c r="A106" s="4" t="s">
        <v>136</v>
      </c>
      <c r="B106" s="5" t="s">
        <v>137</v>
      </c>
      <c r="C106" s="6"/>
      <c r="D106" s="25">
        <f t="shared" si="13"/>
        <v>400000</v>
      </c>
      <c r="E106" s="25">
        <f t="shared" si="13"/>
        <v>0</v>
      </c>
      <c r="F106" s="56">
        <f t="shared" si="13"/>
        <v>400000</v>
      </c>
    </row>
    <row r="107" spans="1:6" ht="16.5">
      <c r="A107" s="4" t="s">
        <v>138</v>
      </c>
      <c r="B107" s="5" t="s">
        <v>139</v>
      </c>
      <c r="C107" s="6">
        <v>800</v>
      </c>
      <c r="D107" s="25">
        <v>400000</v>
      </c>
      <c r="E107" s="25"/>
      <c r="F107" s="53">
        <f>D107+E107</f>
        <v>400000</v>
      </c>
    </row>
    <row r="108" spans="1:6" ht="21" customHeight="1">
      <c r="A108" s="11" t="s">
        <v>140</v>
      </c>
      <c r="B108" s="12" t="s">
        <v>141</v>
      </c>
      <c r="C108" s="12"/>
      <c r="D108" s="24">
        <f aca="true" t="shared" si="14" ref="D108:F109">D109</f>
        <v>0</v>
      </c>
      <c r="E108" s="24">
        <f t="shared" si="14"/>
        <v>0</v>
      </c>
      <c r="F108" s="24">
        <f t="shared" si="14"/>
        <v>0</v>
      </c>
    </row>
    <row r="109" spans="1:6" ht="33">
      <c r="A109" s="4" t="s">
        <v>142</v>
      </c>
      <c r="B109" s="5" t="s">
        <v>143</v>
      </c>
      <c r="C109" s="6"/>
      <c r="D109" s="25">
        <f t="shared" si="14"/>
        <v>0</v>
      </c>
      <c r="E109" s="25">
        <f t="shared" si="14"/>
        <v>0</v>
      </c>
      <c r="F109" s="56">
        <f t="shared" si="14"/>
        <v>0</v>
      </c>
    </row>
    <row r="110" spans="1:6" ht="16.5">
      <c r="A110" s="4" t="s">
        <v>144</v>
      </c>
      <c r="B110" s="5" t="s">
        <v>145</v>
      </c>
      <c r="C110" s="6">
        <v>700</v>
      </c>
      <c r="D110" s="25">
        <v>0</v>
      </c>
      <c r="E110" s="25">
        <v>0</v>
      </c>
      <c r="F110" s="56">
        <v>0</v>
      </c>
    </row>
    <row r="111" spans="1:6" s="10" customFormat="1" ht="49.5">
      <c r="A111" s="17" t="s">
        <v>163</v>
      </c>
      <c r="B111" s="18" t="s">
        <v>160</v>
      </c>
      <c r="C111" s="18"/>
      <c r="D111" s="28">
        <f aca="true" t="shared" si="15" ref="D111:F112">D112</f>
        <v>1918848</v>
      </c>
      <c r="E111" s="28">
        <f t="shared" si="15"/>
        <v>0</v>
      </c>
      <c r="F111" s="28">
        <f t="shared" si="15"/>
        <v>1918848</v>
      </c>
    </row>
    <row r="112" spans="1:6" ht="33">
      <c r="A112" s="4" t="s">
        <v>161</v>
      </c>
      <c r="B112" s="5" t="s">
        <v>164</v>
      </c>
      <c r="C112" s="6"/>
      <c r="D112" s="25">
        <f t="shared" si="15"/>
        <v>1918848</v>
      </c>
      <c r="E112" s="25">
        <f t="shared" si="15"/>
        <v>0</v>
      </c>
      <c r="F112" s="56">
        <f t="shared" si="15"/>
        <v>1918848</v>
      </c>
    </row>
    <row r="113" spans="1:6" ht="49.5">
      <c r="A113" s="4" t="s">
        <v>162</v>
      </c>
      <c r="B113" s="5" t="s">
        <v>165</v>
      </c>
      <c r="C113" s="6">
        <v>800</v>
      </c>
      <c r="D113" s="25">
        <v>1918848</v>
      </c>
      <c r="E113" s="25"/>
      <c r="F113" s="53">
        <f>D113+E113</f>
        <v>1918848</v>
      </c>
    </row>
    <row r="114" spans="1:6" ht="21" customHeight="1">
      <c r="A114" s="19" t="s">
        <v>146</v>
      </c>
      <c r="B114" s="20"/>
      <c r="C114" s="20"/>
      <c r="D114" s="29">
        <f>D115+D123</f>
        <v>15131194</v>
      </c>
      <c r="E114" s="29">
        <f>E115+E123</f>
        <v>-14000</v>
      </c>
      <c r="F114" s="29">
        <f>F115+F123</f>
        <v>15159694</v>
      </c>
    </row>
    <row r="115" spans="1:6" ht="33">
      <c r="A115" s="15" t="s">
        <v>147</v>
      </c>
      <c r="B115" s="16" t="s">
        <v>172</v>
      </c>
      <c r="C115" s="16"/>
      <c r="D115" s="23">
        <f>SUM(D116:D121)</f>
        <v>306294</v>
      </c>
      <c r="E115" s="23">
        <f>SUM(E116:E121)</f>
        <v>-14000</v>
      </c>
      <c r="F115" s="23">
        <f>SUM(F116:F122)</f>
        <v>334794</v>
      </c>
    </row>
    <row r="116" spans="1:6" ht="49.5">
      <c r="A116" s="4" t="s">
        <v>253</v>
      </c>
      <c r="B116" s="6" t="s">
        <v>254</v>
      </c>
      <c r="C116" s="6">
        <v>200</v>
      </c>
      <c r="D116" s="26">
        <v>0</v>
      </c>
      <c r="E116" s="26">
        <v>28500</v>
      </c>
      <c r="F116" s="53">
        <f aca="true" t="shared" si="16" ref="F116:F122">D116+E116</f>
        <v>28500</v>
      </c>
    </row>
    <row r="117" spans="1:6" ht="49.5">
      <c r="A117" s="50" t="s">
        <v>212</v>
      </c>
      <c r="B117" s="6" t="s">
        <v>211</v>
      </c>
      <c r="C117" s="6">
        <v>200</v>
      </c>
      <c r="D117" s="26">
        <v>29494</v>
      </c>
      <c r="E117" s="26"/>
      <c r="F117" s="53">
        <f t="shared" si="16"/>
        <v>29494</v>
      </c>
    </row>
    <row r="118" spans="1:6" ht="33">
      <c r="A118" s="4" t="s">
        <v>148</v>
      </c>
      <c r="B118" s="5" t="s">
        <v>170</v>
      </c>
      <c r="C118" s="6">
        <v>200</v>
      </c>
      <c r="D118" s="26">
        <v>100000</v>
      </c>
      <c r="E118" s="26"/>
      <c r="F118" s="53">
        <f t="shared" si="16"/>
        <v>100000</v>
      </c>
    </row>
    <row r="119" spans="1:6" ht="16.5">
      <c r="A119" s="4" t="s">
        <v>149</v>
      </c>
      <c r="B119" s="5" t="s">
        <v>171</v>
      </c>
      <c r="C119" s="6">
        <v>200</v>
      </c>
      <c r="D119" s="26">
        <v>32100</v>
      </c>
      <c r="E119" s="26"/>
      <c r="F119" s="53">
        <f t="shared" si="16"/>
        <v>32100</v>
      </c>
    </row>
    <row r="120" spans="1:6" ht="16.5">
      <c r="A120" s="4" t="s">
        <v>149</v>
      </c>
      <c r="B120" s="5" t="s">
        <v>171</v>
      </c>
      <c r="C120" s="6">
        <v>300</v>
      </c>
      <c r="D120" s="26">
        <v>6000</v>
      </c>
      <c r="E120" s="26"/>
      <c r="F120" s="53">
        <f t="shared" si="16"/>
        <v>6000</v>
      </c>
    </row>
    <row r="121" spans="1:6" ht="33">
      <c r="A121" s="41" t="s">
        <v>196</v>
      </c>
      <c r="B121" s="38" t="s">
        <v>206</v>
      </c>
      <c r="C121" s="38">
        <v>100</v>
      </c>
      <c r="D121" s="39">
        <v>138700</v>
      </c>
      <c r="E121" s="39">
        <v>-42500</v>
      </c>
      <c r="F121" s="53">
        <f t="shared" si="16"/>
        <v>96200</v>
      </c>
    </row>
    <row r="122" spans="1:6" ht="33">
      <c r="A122" s="41" t="s">
        <v>196</v>
      </c>
      <c r="B122" s="38" t="s">
        <v>206</v>
      </c>
      <c r="C122" s="38">
        <v>200</v>
      </c>
      <c r="D122" s="39">
        <v>0</v>
      </c>
      <c r="E122" s="39">
        <v>42500</v>
      </c>
      <c r="F122" s="53">
        <f t="shared" si="16"/>
        <v>42500</v>
      </c>
    </row>
    <row r="123" spans="1:6" ht="21.75" customHeight="1">
      <c r="A123" s="15" t="s">
        <v>150</v>
      </c>
      <c r="B123" s="16" t="s">
        <v>173</v>
      </c>
      <c r="C123" s="16"/>
      <c r="D123" s="23">
        <f>SUM(D124:D136)</f>
        <v>14824900</v>
      </c>
      <c r="E123" s="23">
        <f>SUM(E124:E136)</f>
        <v>0</v>
      </c>
      <c r="F123" s="23">
        <f>SUM(F124:F136)</f>
        <v>14824900</v>
      </c>
    </row>
    <row r="124" spans="1:6" ht="66">
      <c r="A124" s="4" t="s">
        <v>151</v>
      </c>
      <c r="B124" s="5" t="s">
        <v>180</v>
      </c>
      <c r="C124" s="6">
        <v>500</v>
      </c>
      <c r="D124" s="26">
        <v>281300</v>
      </c>
      <c r="E124" s="26"/>
      <c r="F124" s="53">
        <f>D124+E124</f>
        <v>281300</v>
      </c>
    </row>
    <row r="125" spans="1:6" ht="82.5">
      <c r="A125" s="4" t="s">
        <v>176</v>
      </c>
      <c r="B125" s="5" t="s">
        <v>166</v>
      </c>
      <c r="C125" s="6">
        <v>500</v>
      </c>
      <c r="D125" s="26">
        <v>180300</v>
      </c>
      <c r="E125" s="26"/>
      <c r="F125" s="53">
        <f>D125+E125</f>
        <v>180300</v>
      </c>
    </row>
    <row r="126" spans="1:6" ht="49.5">
      <c r="A126" s="21" t="s">
        <v>175</v>
      </c>
      <c r="B126" s="5" t="s">
        <v>169</v>
      </c>
      <c r="C126" s="6">
        <v>500</v>
      </c>
      <c r="D126" s="26">
        <v>292000</v>
      </c>
      <c r="E126" s="26"/>
      <c r="F126" s="53">
        <f>D126+E126</f>
        <v>292000</v>
      </c>
    </row>
    <row r="127" spans="1:6" ht="49.5" customHeight="1">
      <c r="A127" s="4" t="s">
        <v>152</v>
      </c>
      <c r="B127" s="5" t="s">
        <v>174</v>
      </c>
      <c r="C127" s="6">
        <v>500</v>
      </c>
      <c r="D127" s="26">
        <v>400000</v>
      </c>
      <c r="E127" s="26"/>
      <c r="F127" s="53">
        <f>D127+E127</f>
        <v>400000</v>
      </c>
    </row>
    <row r="128" spans="1:6" ht="66">
      <c r="A128" s="4" t="s">
        <v>158</v>
      </c>
      <c r="B128" s="5" t="s">
        <v>168</v>
      </c>
      <c r="C128" s="6">
        <v>500</v>
      </c>
      <c r="D128" s="26">
        <v>6944300</v>
      </c>
      <c r="E128" s="26"/>
      <c r="F128" s="53">
        <f>D128+E128</f>
        <v>6944300</v>
      </c>
    </row>
    <row r="129" spans="1:6" ht="49.5" hidden="1">
      <c r="A129" s="22" t="s">
        <v>183</v>
      </c>
      <c r="B129" s="5" t="s">
        <v>182</v>
      </c>
      <c r="C129" s="6">
        <v>500</v>
      </c>
      <c r="D129" s="26">
        <v>0</v>
      </c>
      <c r="E129" s="26"/>
      <c r="F129" s="26">
        <v>0</v>
      </c>
    </row>
    <row r="130" spans="1:6" ht="66">
      <c r="A130" s="44" t="s">
        <v>203</v>
      </c>
      <c r="B130" s="6" t="s">
        <v>204</v>
      </c>
      <c r="C130" s="6">
        <v>500</v>
      </c>
      <c r="D130" s="26">
        <v>2070000</v>
      </c>
      <c r="E130" s="26"/>
      <c r="F130" s="53">
        <f>D130+E130</f>
        <v>2070000</v>
      </c>
    </row>
    <row r="131" spans="1:6" ht="82.5">
      <c r="A131" s="4" t="s">
        <v>153</v>
      </c>
      <c r="B131" s="5" t="s">
        <v>177</v>
      </c>
      <c r="C131" s="6">
        <v>500</v>
      </c>
      <c r="D131" s="26">
        <v>714800</v>
      </c>
      <c r="E131" s="26"/>
      <c r="F131" s="53">
        <f>D131+E131</f>
        <v>714800</v>
      </c>
    </row>
    <row r="132" spans="1:6" ht="66">
      <c r="A132" s="4" t="s">
        <v>154</v>
      </c>
      <c r="B132" s="5" t="s">
        <v>167</v>
      </c>
      <c r="C132" s="6">
        <v>500</v>
      </c>
      <c r="D132" s="26">
        <v>2934400</v>
      </c>
      <c r="E132" s="26"/>
      <c r="F132" s="53">
        <f>D132+E132</f>
        <v>2934400</v>
      </c>
    </row>
    <row r="133" spans="1:6" ht="49.5" hidden="1">
      <c r="A133" s="22" t="s">
        <v>184</v>
      </c>
      <c r="B133" s="5" t="s">
        <v>181</v>
      </c>
      <c r="C133" s="6">
        <v>500</v>
      </c>
      <c r="D133" s="26">
        <v>0</v>
      </c>
      <c r="E133" s="26"/>
      <c r="F133" s="26">
        <v>0</v>
      </c>
    </row>
    <row r="134" spans="1:6" ht="68.25" customHeight="1">
      <c r="A134" s="4" t="s">
        <v>155</v>
      </c>
      <c r="B134" s="5" t="s">
        <v>178</v>
      </c>
      <c r="C134" s="6">
        <v>500</v>
      </c>
      <c r="D134" s="26">
        <v>327300</v>
      </c>
      <c r="E134" s="26"/>
      <c r="F134" s="53">
        <f>D134+E134</f>
        <v>327300</v>
      </c>
    </row>
    <row r="135" spans="1:6" ht="66">
      <c r="A135" s="51" t="s">
        <v>216</v>
      </c>
      <c r="B135" s="52" t="s">
        <v>215</v>
      </c>
      <c r="C135" s="52">
        <v>500</v>
      </c>
      <c r="D135" s="53">
        <v>600000</v>
      </c>
      <c r="E135" s="53"/>
      <c r="F135" s="53">
        <f>D135+E135</f>
        <v>600000</v>
      </c>
    </row>
    <row r="136" spans="1:6" ht="87" customHeight="1">
      <c r="A136" s="54" t="s">
        <v>218</v>
      </c>
      <c r="B136" s="52" t="s">
        <v>217</v>
      </c>
      <c r="C136" s="52">
        <v>500</v>
      </c>
      <c r="D136" s="53">
        <v>80500</v>
      </c>
      <c r="E136" s="53"/>
      <c r="F136" s="53">
        <f>D136+E136</f>
        <v>80500</v>
      </c>
    </row>
    <row r="137" spans="1:6" ht="16.5">
      <c r="A137" s="9" t="s">
        <v>156</v>
      </c>
      <c r="B137" s="9"/>
      <c r="C137" s="9"/>
      <c r="D137" s="30">
        <f>D11+D27+D45+D72+D99+D104+D111+D114</f>
        <v>41863793.629999995</v>
      </c>
      <c r="E137" s="55">
        <f>E11+E27+E45+E72+E99+E104+E111+E114</f>
        <v>8667543</v>
      </c>
      <c r="F137" s="30">
        <f>F11+F27+F45+F72+F99+F104+F111+F114</f>
        <v>50573836.629999995</v>
      </c>
    </row>
    <row r="138" spans="1:4" ht="15">
      <c r="A138" s="8"/>
      <c r="B138" s="8"/>
      <c r="C138" s="8"/>
      <c r="D138" s="8"/>
    </row>
    <row r="139" spans="1:4" ht="15">
      <c r="A139" s="8"/>
      <c r="B139" s="8"/>
      <c r="C139" s="8"/>
      <c r="D139" s="8"/>
    </row>
    <row r="140" spans="1:4" ht="15">
      <c r="A140" s="8"/>
      <c r="B140" s="8"/>
      <c r="C140" s="8"/>
      <c r="D140" s="8"/>
    </row>
    <row r="141" spans="1:4" ht="15">
      <c r="A141" s="8"/>
      <c r="B141" s="8"/>
      <c r="C141" s="8"/>
      <c r="D141" s="8"/>
    </row>
    <row r="142" spans="1:4" ht="15">
      <c r="A142" s="8"/>
      <c r="B142" s="8"/>
      <c r="C142" s="8"/>
      <c r="D142" s="8"/>
    </row>
    <row r="143" spans="1:4" ht="15">
      <c r="A143" s="8"/>
      <c r="B143" s="8"/>
      <c r="C143" s="8"/>
      <c r="D143" s="8"/>
    </row>
    <row r="144" spans="1:4" ht="15">
      <c r="A144" s="8"/>
      <c r="B144" s="8"/>
      <c r="C144" s="8"/>
      <c r="D144" s="8"/>
    </row>
    <row r="145" spans="1:4" ht="15">
      <c r="A145" s="8"/>
      <c r="B145" s="8"/>
      <c r="C145" s="8"/>
      <c r="D145" s="8"/>
    </row>
  </sheetData>
  <sheetProtection/>
  <mergeCells count="9">
    <mergeCell ref="A4:F4"/>
    <mergeCell ref="A1:F1"/>
    <mergeCell ref="A2:F2"/>
    <mergeCell ref="A3:F3"/>
    <mergeCell ref="A9:D9"/>
    <mergeCell ref="A8:F8"/>
    <mergeCell ref="A5:F5"/>
    <mergeCell ref="A6:F6"/>
    <mergeCell ref="A7:F7"/>
  </mergeCells>
  <printOptions/>
  <pageMargins left="0.5905511811023623" right="0.31496062992125984" top="0.5511811023622047" bottom="0.5511811023622047"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Соколова</cp:lastModifiedBy>
  <cp:lastPrinted>2017-02-27T10:32:16Z</cp:lastPrinted>
  <dcterms:created xsi:type="dcterms:W3CDTF">2015-11-25T17:55:25Z</dcterms:created>
  <dcterms:modified xsi:type="dcterms:W3CDTF">2017-04-26T07:00:30Z</dcterms:modified>
  <cp:category/>
  <cp:version/>
  <cp:contentType/>
  <cp:contentStatus/>
</cp:coreProperties>
</file>