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'2022'!$A$7:$L$69</definedName>
    <definedName name="_xlnm.Print_Area" localSheetId="0">'2022'!$A$1:$L$69</definedName>
  </definedNames>
  <calcPr calcId="125725"/>
</workbook>
</file>

<file path=xl/calcChain.xml><?xml version="1.0" encoding="utf-8"?>
<calcChain xmlns="http://schemas.openxmlformats.org/spreadsheetml/2006/main">
  <c r="K33" i="4"/>
  <c r="L33"/>
  <c r="L47"/>
  <c r="L12"/>
  <c r="L37"/>
  <c r="L50"/>
  <c r="L59"/>
  <c r="L62"/>
  <c r="L10"/>
  <c r="L11"/>
  <c r="L13"/>
  <c r="L14"/>
  <c r="L15"/>
  <c r="L16"/>
  <c r="L17"/>
  <c r="L18"/>
  <c r="L19"/>
  <c r="L20"/>
  <c r="L21"/>
  <c r="L22"/>
  <c r="L23"/>
  <c r="L24"/>
  <c r="L25"/>
  <c r="L26"/>
  <c r="L27"/>
  <c r="L28"/>
  <c r="L29"/>
  <c r="L30"/>
  <c r="L31"/>
  <c r="L32"/>
  <c r="L34"/>
  <c r="L35"/>
  <c r="L36"/>
  <c r="L38"/>
  <c r="L39"/>
  <c r="L40"/>
  <c r="L41"/>
  <c r="L42"/>
  <c r="L43"/>
  <c r="L44"/>
  <c r="L45"/>
  <c r="L46"/>
  <c r="L48"/>
  <c r="L49"/>
  <c r="L51"/>
  <c r="L52"/>
  <c r="L53"/>
  <c r="L54"/>
  <c r="L55"/>
  <c r="L56"/>
  <c r="L57"/>
  <c r="L58"/>
  <c r="L60"/>
  <c r="L61"/>
  <c r="L63"/>
  <c r="L64"/>
  <c r="L65"/>
  <c r="L66"/>
  <c r="L67"/>
  <c r="L68"/>
  <c r="L9"/>
  <c r="K8"/>
  <c r="K69" s="1"/>
  <c r="J24"/>
  <c r="J8" s="1"/>
  <c r="J69" s="1"/>
  <c r="L8" l="1"/>
  <c r="L69" s="1"/>
</calcChain>
</file>

<file path=xl/sharedStrings.xml><?xml version="1.0" encoding="utf-8"?>
<sst xmlns="http://schemas.openxmlformats.org/spreadsheetml/2006/main" count="558" uniqueCount="159">
  <si>
    <t>Иные мероприятия, связанные с благоустройством территории Пучежского городского поселения (Закупка товаров, работ и услуг для обеспечения государственных (муниципальных) нужд)</t>
  </si>
  <si>
    <t>Реализацию проектов развития территорий муниципальных образований Ивановской области, основанных на местных инициативах (инициативных проектов) (Закупка товаров, работ и услуг для обеспечения государственных (муниципальных) нужд)</t>
  </si>
  <si>
    <t>Организация и содержание территорий общего пользования городского кладбища (Закупка товаров, работ и услуг для обеспечения государственных (муниципальных) нужд)</t>
  </si>
  <si>
    <t>Ремонт мемориалов воинских захоронений, памятных знаков на территории Пучежского городского поселения (Закупка товаров, работ и услуг для обеспечения государственных (муниципальных) нужд)</t>
  </si>
  <si>
    <t>Приобретение, ремонт и содержание детских площадок на территории Пучежского городского поселения (Закупка товаров, работ и услуг для обеспечения государственных (муниципальных) нужд)</t>
  </si>
  <si>
    <t>Ликвидация несанкционированных свалок на территории Пучежского городского поселения (Закупка товаров, работ и услуг для обеспечения государственных (муниципальных) нужд)</t>
  </si>
  <si>
    <t>Ремонт объектов уличного освещения Пучежского городского поселения (Закупка товаров, работ и услуг для обеспечения государственных (муниципальных) нужд)</t>
  </si>
  <si>
    <t>Уличное освещение территории Пучежского городского поселения (Закупка товаров, работ и услуг для обеспечения государственных (муниципальных) нужд)</t>
  </si>
  <si>
    <t>Озеленение территории Пучежского городского поселения (Закупка товаров, работ и услуг для обеспечения государственных (муниципальных) нужд)</t>
  </si>
  <si>
    <t>Содержание мест массового отдыха населения Пучежского городского поселения (Закупка товаров, работ и услуг для обеспечения государственных (муниципальных) нужд)</t>
  </si>
  <si>
    <t>Содержание противопожарных водоемов (пожарных гидрантов) Пучежского городского поселения (Закупка товаров, работ и услуг для обеспечения государственных (муниципальных) нужд)</t>
  </si>
  <si>
    <t>Обеспечение функционирования объектов коммунальной инфраструктуры и систем жизнеобеспечения Пучежского городского поселения (Закупка товаров, работ и услуг для обеспечения государственных (муниципальных) нужд)</t>
  </si>
  <si>
    <t>Изготовление проектов, сметной документации на снос аварийных жилых домов в рамках реализации мероприятий по переселению граждан из аварийного жилищного фонда (Закупка товаров, работ и услуг для обеспечения государственных (муниципальных) нужд)</t>
  </si>
  <si>
    <t>Проведение инженерных изысканий, обследований, разработка проектов и сметных расчетов стоимости работ, экспертиза проектов, сметных расчетов, осуществление строительного контроля. Оформление права собственности на дороги местного значения. (Закупка товаров, работ и услуг для обеспечения государственных (муниципальных) нужд)</t>
  </si>
  <si>
    <t>Содержание автомобильных дорог общего пользования местного значения Пучежского городского поселения и сооружений на них (Закупка товаров, работ и услуг для обеспечения государственных (муниципальных) нужд)</t>
  </si>
  <si>
    <t>Ремонт тротуаров Пучежского городского поселения (Закупка товаров, работ и услуг для обеспечения государственных (муниципальных) нужд)</t>
  </si>
  <si>
    <t>Ямочный ремонт дорог местного значения Пучежского городского поселения (Закупка товаров, работ и услуг для обеспечения государственных (муниципальных) нужд)</t>
  </si>
  <si>
    <t>Ремонт дорог местного значения Пучежского городского поселения (Закупка товаров, работ и услуг для обеспечения государственных (муниципальных) нужд)</t>
  </si>
  <si>
    <t>Осуществление првичного воинского учета органами местного самоуправления поселений (Закупка товаров, работ и услуг для обеспечения государственных (муниципальных) нужд)</t>
  </si>
  <si>
    <t>Информационное обеспечение деятельности органов местного самоуправления Пучежского городского поселения (Закупка товаров, работ и услуг для обеспечения государственных (муниципальных) нужд)</t>
  </si>
  <si>
    <t>Содержание имущества казны Пучежского городского поселения, не относящегося к жилому фонду (Закупка товаров, работ и услуг для обеспечения государственных (муниципальных) нужд)</t>
  </si>
  <si>
    <t>Обеспечение выполнения функций по оценке недвижимости, признанию прав  и регулированию отношений по муниципальной собственности (Закупка товаров, работ и услуг для обеспечения государственных (муниципальных) нужд)</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</si>
  <si>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 (Социальное обеспечение и иные выплаты населению)</t>
  </si>
  <si>
    <t>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(Иные бюджетные ассигнования)</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</si>
  <si>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 (Иные бюджетные ассигнования)</t>
  </si>
  <si>
    <t>Возмещение затрат по погребению отдельных категорий граждан (не имеющих супруга, близких родственников, иных родственников либо законного представителя умершего, либо умерших, личность которых не установлена и они не востребованы из морга) (Иные бюджетные ассигнования)</t>
  </si>
  <si>
    <t>00320</t>
  </si>
  <si>
    <t>00160</t>
  </si>
  <si>
    <t>00120</t>
  </si>
  <si>
    <t>00110</t>
  </si>
  <si>
    <t>12</t>
  </si>
  <si>
    <t>00270</t>
  </si>
  <si>
    <t>00280</t>
  </si>
  <si>
    <t>00260</t>
  </si>
  <si>
    <t>4</t>
  </si>
  <si>
    <t>51180</t>
  </si>
  <si>
    <t>00060</t>
  </si>
  <si>
    <t>00210</t>
  </si>
  <si>
    <t>00220</t>
  </si>
  <si>
    <t>F2</t>
  </si>
  <si>
    <t>S5100</t>
  </si>
  <si>
    <t>Осуществление првичного воинского учета органами местного самоуправления поселений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</si>
  <si>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безопасности на объектах Пучежского городского поселения, признанных непригодных для использования (Закупка товаров, работ и услуг для обеспечения государственных (муниципальных) нужд)</t>
  </si>
  <si>
    <t>Содержание, благоустройство территорий общего пользования Пучежского городского поселения (Закупка товаров, работ и услуг для обеспечения государственных (муниципальных) нужд)</t>
  </si>
  <si>
    <t>00370</t>
  </si>
  <si>
    <t>00140</t>
  </si>
  <si>
    <t>00340</t>
  </si>
  <si>
    <t>15</t>
  </si>
  <si>
    <t>00100</t>
  </si>
  <si>
    <t>00150</t>
  </si>
  <si>
    <t>11</t>
  </si>
  <si>
    <t>100</t>
  </si>
  <si>
    <t>200</t>
  </si>
  <si>
    <t>13</t>
  </si>
  <si>
    <t>800</t>
  </si>
  <si>
    <t>07</t>
  </si>
  <si>
    <t>08</t>
  </si>
  <si>
    <t>10</t>
  </si>
  <si>
    <t>300</t>
  </si>
  <si>
    <t>Наименование</t>
  </si>
  <si>
    <t>Раздел</t>
  </si>
  <si>
    <t>330</t>
  </si>
  <si>
    <t>Код основ-ного меро-прия-тия</t>
  </si>
  <si>
    <t>Вид расхода</t>
  </si>
  <si>
    <t>09</t>
  </si>
  <si>
    <t>05</t>
  </si>
  <si>
    <t>1</t>
  </si>
  <si>
    <t>04</t>
  </si>
  <si>
    <t>Сумма, руб</t>
  </si>
  <si>
    <t>01</t>
  </si>
  <si>
    <t>02</t>
  </si>
  <si>
    <t>03</t>
  </si>
  <si>
    <t>Код глав-ного распо-ряди-теля</t>
  </si>
  <si>
    <t>Под-раздел</t>
  </si>
  <si>
    <t>Код прог-раммы</t>
  </si>
  <si>
    <t>Код под-прог-рам-мы</t>
  </si>
  <si>
    <t>500</t>
  </si>
  <si>
    <t>00330</t>
  </si>
  <si>
    <t>00010</t>
  </si>
  <si>
    <t>00020</t>
  </si>
  <si>
    <t>9</t>
  </si>
  <si>
    <t>00</t>
  </si>
  <si>
    <t>00310</t>
  </si>
  <si>
    <t>60010</t>
  </si>
  <si>
    <t>00030</t>
  </si>
  <si>
    <t>00300</t>
  </si>
  <si>
    <t>00180</t>
  </si>
  <si>
    <t>00050</t>
  </si>
  <si>
    <t>00090</t>
  </si>
  <si>
    <t>00170</t>
  </si>
  <si>
    <t>00190</t>
  </si>
  <si>
    <t>00200</t>
  </si>
  <si>
    <t>00250</t>
  </si>
  <si>
    <t>16</t>
  </si>
  <si>
    <t>00070</t>
  </si>
  <si>
    <t>00130</t>
  </si>
  <si>
    <t>00380</t>
  </si>
  <si>
    <t>00390</t>
  </si>
  <si>
    <t>S0510</t>
  </si>
  <si>
    <t>Администрация Пучежского муниципального района</t>
  </si>
  <si>
    <t>Итого</t>
  </si>
  <si>
    <t>Код направ-ления расхо-дов</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</si>
  <si>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</si>
  <si>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14</t>
  </si>
  <si>
    <t>Содержание жилых помещений в многоквартирных домах, собственником которых является Пучежского городского поселение (Закупка товаров, работ и услуг для обеспечения государственных (муниципальных) нужд)</t>
  </si>
  <si>
    <t>Уплата взносов на капитальный ремонт общего имущества многоквартирных жилых домов, собственником которых является Пучежского городского поселение (Закупка товаров, работ и услуг для обеспечения государственных (муниципальных) нужд)</t>
  </si>
  <si>
    <t>91520</t>
  </si>
  <si>
    <t>91620</t>
  </si>
  <si>
    <t>91560</t>
  </si>
  <si>
    <t>91830</t>
  </si>
  <si>
    <t>91800</t>
  </si>
  <si>
    <t>95191</t>
  </si>
  <si>
    <t>91600</t>
  </si>
  <si>
    <t>94970</t>
  </si>
  <si>
    <t>93100</t>
  </si>
  <si>
    <t>91550</t>
  </si>
  <si>
    <t>91540</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</si>
  <si>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 (Социальное обеспечение и иные выплаты населению)</t>
  </si>
  <si>
    <t>Иные мероприятия, направленные на эффективную реализацию муниципальной программы «Формирование современной городской среды в Пучежском городском поселении» (Закупка товаров, работ и услуг для обеспечения государственных (муниципальных) нужд)</t>
  </si>
  <si>
    <t>Снос аварийных жилых домов в рамках реализации мероприятий по переселению граждан из аварийного жилищного фонда (Закупка товаров, работ и услуг для обеспечения государственных (муниципальных) нужд)</t>
  </si>
  <si>
    <t>Расходы на реализацию Положения о звании «Почетный гражданин г. Пучежа» (Социальное обеспечение и иные выплаты населению)</t>
  </si>
  <si>
    <t>Резервный фонд Пучежского городского поселения (Иные бюджетные ассигнования)</t>
  </si>
  <si>
    <t>Нанесение вновь и восстановление изношенной вертикальной и горизонтальной разметки, замена дорожных знаков или иных типов знаков, проведение иных мероприятий, направленных на повышение безопасности дорожного движения на дорогах местного значения Пучежского городского поселения (Закупка товаров, работ и услуг для обеспечения государственных (муниципальных) нужд)</t>
  </si>
  <si>
    <t>Функционирование АПК «Безопасный город» (Закупка товаров, работ и услуг для обеспечения государственных (муниципальных) нужд)</t>
  </si>
  <si>
    <t>Обеспечение деятельности МУ «Пучежское городское хозяйство»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</si>
  <si>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«Пучежское городское хозяйство» (Закупка товаров, работ и услуг для обеспечения государственных (муниципальных) нужд)</t>
  </si>
  <si>
    <t>00080</t>
  </si>
  <si>
    <t>Содержание, ремонт мест остановок маршрутных транспортных средств, замена дорожных знаков или иных типов знаков, проведение иных мероприятий, направленных на повышение безопасности дорожного движения (Закупка товаров, работ и услуг для обеспечения государственных (муниципальных) нужд)</t>
  </si>
  <si>
    <t>40010</t>
  </si>
  <si>
    <t>60020</t>
  </si>
  <si>
    <t>Иные межбюджетные трансферты  на осуществление полномочий по решению вопросов местного значения, связанных с ведением справочно - адресной работы по учету и регистрации граждан на территории Пучежского городского поселения (Межбюджетные трансферты)</t>
  </si>
  <si>
    <t>Иные межбюджетные трансферты  на осуществление полномочий  по решению вопросов местного значения, связанных с повышением туристического потенциала Пучежского городского поселения (Межбюджетные трансферты)</t>
  </si>
  <si>
    <t>Иные межбюджетные трансферты на осуществление полномочий по решению вопросов местного значения, связанных с организацией и осуществлением мероприятий по работе с детьми и молодежью, поддержкой детских организаций и объединений (Межбюджетные трансферты)</t>
  </si>
  <si>
    <t>Иные межбюджетные трансферты на осуществление полномочий по решению вопросов местного значения, связанных с библиотечным обслуживанием населения Пучежского городского поселения (Межбюджетные трансферты)</t>
  </si>
  <si>
    <t>Иные межбюджетные трансферты на осуществление полномочий по решению вопросов местного значения, связанных с обеспечением населения Пучежского городского поселения услугами организаций культуры (Межбюджетные трансферты)</t>
  </si>
  <si>
    <t>Иные межбюджетные трансферты  на осуществление полномочий по решению вопросов местного значения, связанных с  предоставлением социальных выплат молодым семьям на приобретение (строительство) жилого помещения (Межбюджетные трансферты)</t>
  </si>
  <si>
    <t>Иные межбюджетные трансферты на осуществление полномочий по решению вопросов местного значения, связанных с предоставлением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(Межбюджетные трансферты)</t>
  </si>
  <si>
    <t>Иные межбюджетные трансферты  на осуществление полномочий по решению вопросов местного значения, связанных с обеспечением условий развития футбола на базе МУ ДО "Детско-юношеский центр г. Пучеж" (Межбюджетные трансферты)</t>
  </si>
  <si>
    <t>Иные межбюджетные трансферты  на осуществление полномочий по решению вопросов местного значения, связанных с обеспечением условий для развития физической культуры и массового спорта, организацию и проведение физкультурно-оздоровительных и спортивных мероприятий, приобретение спортивного оборудования и инвентаря (Межбюджетные трансферты)</t>
  </si>
  <si>
    <t>Изменения, руб</t>
  </si>
  <si>
    <t>Приложение № 6 к решению Совета 
Пучежского городского поселения 
от  12.12.2022  № 92</t>
  </si>
  <si>
    <t>Сумма с учетом изменений, руб</t>
  </si>
  <si>
    <t>Иные межбюджетные трансферты на осуществление полномочий по решению вопросов местного значения, связанных с обеспечением населения Пучежского городского поселения услугами организаций культуры (поэтапное доведение средней заработной платы работников культуры до средней заработной платы по Ивановской области) (Межбюджетные трансферты)</t>
  </si>
  <si>
    <t>90340</t>
  </si>
  <si>
    <t>Иные межбюджетные трансферты на осуществление полномочий по решению вопросов местного значения, связанных с библиотечным обслуживанием населения Пучежского городского поселения (поэтапное доведение средней заработной платы работников культуры до средней заработной платы по Ивановской области) (Межбюджетные трансферты)</t>
  </si>
  <si>
    <t>Инженерно-геодезические изыскания на территории площадью 20 га, с входящими в нее земельными участками с кадастровыми номерами 37:14:040417:58, 37:14:040417:369 и частично 37:14:040417:364, для использования в качестве основы для подготовки проекта планировки и проекта межевания территории с целью расширения существующего городского кладбища (Закупка товаров, работ и услуг для обеспечения государственных (муниципальных) нужд)</t>
  </si>
  <si>
    <t>00350</t>
  </si>
  <si>
    <t>40020</t>
  </si>
  <si>
    <t>Предоставление субсидии АО "Объединенные электрические сети" на строительно-монтажные и кадастровые работы по строительству ВЛ-04 кВ от ТП 35 для перевода нагрузки с ТП-23 наТП-35 в г. Пучеж (Иные бюджетные ассигнования)</t>
  </si>
  <si>
    <t>Ведомственная структура расходов бюджета Пучежского городского поселения на 2023 год</t>
  </si>
  <si>
    <t>06</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</si>
  <si>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</si>
  <si>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t>
  </si>
  <si>
    <t>Иные межбюджетные трансферты на осуществление полномочий  по решению вопросов местного значения, связанных с библиотечным обслуживанием населения (создание модельной муниципальной библиотеки) (Межбюджетные трансферты)</t>
  </si>
  <si>
    <t>Иные межбюджетные трансферты  на осуществление полномочий по решению вопросов местного значения, связанных с реализацией мероприятий по модернизации библиотек в части комплектования книжных фондов библиотек муниципальных образований муниципальных библиотек (Межбюджетные трансферты)</t>
  </si>
  <si>
    <t>00360</t>
  </si>
  <si>
    <t>Осуществление деятельности по обращению с животными без владельцев, обитающих на территории Пучежского городского поселения (Закупка товаров, работ и услуг для обеспечения государственных (муниципальных) нужд)</t>
  </si>
  <si>
    <t>S0020</t>
  </si>
  <si>
    <t xml:space="preserve">Приложение № 3 к решению Совета 
Пучежского городского поселения 
от   23.05.2023  № 106  </t>
  </si>
</sst>
</file>

<file path=xl/styles.xml><?xml version="1.0" encoding="utf-8"?>
<styleSheet xmlns="http://schemas.openxmlformats.org/spreadsheetml/2006/main">
  <fonts count="6">
    <font>
      <sz val="10"/>
      <name val="Arial Cyr"/>
      <charset val="204"/>
    </font>
    <font>
      <sz val="12"/>
      <name val="Times New Roman"/>
      <family val="1"/>
      <charset val="204"/>
    </font>
    <font>
      <sz val="12"/>
      <color indexed="8"/>
      <name val="Times New Roman"/>
      <family val="1"/>
      <charset val="204"/>
    </font>
    <font>
      <sz val="10"/>
      <color indexed="8"/>
      <name val="Arial Cyr"/>
      <family val="2"/>
    </font>
    <font>
      <b/>
      <sz val="12"/>
      <name val="Times New Roman"/>
      <family val="1"/>
      <charset val="204"/>
    </font>
    <font>
      <sz val="12"/>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9" fontId="3" fillId="0" borderId="1">
      <alignment vertical="top" wrapText="1"/>
    </xf>
  </cellStyleXfs>
  <cellXfs count="31">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1" fillId="2" borderId="3" xfId="0" applyFont="1" applyFill="1" applyBorder="1" applyAlignment="1">
      <alignment horizontal="justify" vertical="center" wrapText="1"/>
    </xf>
    <xf numFmtId="0" fontId="1" fillId="0" borderId="0" xfId="0" applyFont="1"/>
    <xf numFmtId="49" fontId="1" fillId="0" borderId="3" xfId="0" applyNumberFormat="1" applyFont="1" applyFill="1" applyBorder="1" applyAlignment="1">
      <alignment horizontal="center" wrapText="1"/>
    </xf>
    <xf numFmtId="0" fontId="0" fillId="0" borderId="0" xfId="0" applyFill="1"/>
    <xf numFmtId="0" fontId="4" fillId="3" borderId="3" xfId="0" applyFont="1" applyFill="1" applyBorder="1" applyAlignment="1">
      <alignment horizontal="justify" vertical="center" wrapText="1"/>
    </xf>
    <xf numFmtId="0" fontId="4" fillId="3" borderId="3" xfId="0" applyFont="1" applyFill="1" applyBorder="1"/>
    <xf numFmtId="4" fontId="4" fillId="3" borderId="3" xfId="0" applyNumberFormat="1" applyFont="1" applyFill="1" applyBorder="1" applyAlignment="1">
      <alignment horizontal="center"/>
    </xf>
    <xf numFmtId="49" fontId="4" fillId="3" borderId="3" xfId="0" applyNumberFormat="1" applyFont="1" applyFill="1" applyBorder="1" applyAlignment="1">
      <alignment horizontal="center"/>
    </xf>
    <xf numFmtId="4" fontId="1" fillId="0" borderId="3" xfId="0" applyNumberFormat="1" applyFont="1" applyBorder="1" applyAlignment="1">
      <alignment horizontal="center"/>
    </xf>
    <xf numFmtId="0" fontId="1" fillId="0" borderId="3" xfId="0" applyFont="1" applyFill="1" applyBorder="1" applyAlignment="1">
      <alignment horizontal="justify" vertical="center" wrapText="1"/>
    </xf>
    <xf numFmtId="0" fontId="1" fillId="0" borderId="0" xfId="0" applyFont="1" applyAlignment="1">
      <alignment horizontal="justify" vertical="center"/>
    </xf>
    <xf numFmtId="0" fontId="5" fillId="0" borderId="0" xfId="0" applyFont="1"/>
    <xf numFmtId="49" fontId="1" fillId="0" borderId="3" xfId="0" applyNumberFormat="1" applyFont="1" applyBorder="1" applyAlignment="1">
      <alignment horizontal="center"/>
    </xf>
    <xf numFmtId="4" fontId="1" fillId="0" borderId="3" xfId="0" applyNumberFormat="1" applyFont="1" applyFill="1" applyBorder="1" applyAlignment="1">
      <alignment horizontal="center" wrapText="1"/>
    </xf>
    <xf numFmtId="4" fontId="1" fillId="2" borderId="3" xfId="0" applyNumberFormat="1" applyFont="1" applyFill="1" applyBorder="1" applyAlignment="1">
      <alignment horizontal="center" wrapText="1"/>
    </xf>
    <xf numFmtId="49" fontId="1" fillId="0" borderId="3" xfId="0" applyNumberFormat="1" applyFont="1" applyFill="1" applyBorder="1" applyAlignment="1">
      <alignment horizontal="center"/>
    </xf>
    <xf numFmtId="4" fontId="5" fillId="0" borderId="0" xfId="0" applyNumberFormat="1"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center"/>
    </xf>
    <xf numFmtId="0" fontId="0" fillId="0" borderId="0" xfId="0" applyFont="1"/>
    <xf numFmtId="4"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2" fontId="1" fillId="0" borderId="0" xfId="0" applyNumberFormat="1" applyFont="1" applyAlignment="1">
      <alignment horizontal="justify" vertical="center" wrapText="1"/>
    </xf>
    <xf numFmtId="0" fontId="1" fillId="0" borderId="3" xfId="0" applyFont="1" applyBorder="1" applyAlignment="1">
      <alignment horizontal="justify" vertical="center" wrapText="1"/>
    </xf>
    <xf numFmtId="49" fontId="1" fillId="0" borderId="0" xfId="0" applyNumberFormat="1" applyFont="1" applyAlignment="1">
      <alignment horizontal="right" wrapText="1"/>
    </xf>
    <xf numFmtId="0" fontId="1" fillId="0" borderId="0" xfId="0" applyFont="1" applyAlignment="1">
      <alignment horizontal="right" wrapText="1"/>
    </xf>
    <xf numFmtId="0" fontId="4"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69"/>
  <sheetViews>
    <sheetView tabSelected="1" zoomScaleNormal="100" workbookViewId="0">
      <selection activeCell="M3" sqref="M3"/>
    </sheetView>
  </sheetViews>
  <sheetFormatPr defaultRowHeight="15.75"/>
  <cols>
    <col min="1" max="1" width="47.140625" style="14" customWidth="1"/>
    <col min="2" max="2" width="6.140625" style="15" customWidth="1"/>
    <col min="3" max="3" width="5.140625" style="15" customWidth="1"/>
    <col min="4" max="5" width="4.85546875" style="15" customWidth="1"/>
    <col min="6" max="6" width="4.7109375" style="15" customWidth="1"/>
    <col min="7" max="7" width="5.5703125" style="15" customWidth="1"/>
    <col min="8" max="8" width="8.42578125" style="15" customWidth="1"/>
    <col min="9" max="9" width="6.28515625" style="15" customWidth="1"/>
    <col min="10" max="12" width="16.85546875" style="20" customWidth="1"/>
  </cols>
  <sheetData>
    <row r="1" spans="1:12" s="23" customFormat="1" ht="57" customHeight="1">
      <c r="A1" s="14"/>
      <c r="B1" s="29" t="s">
        <v>158</v>
      </c>
      <c r="C1" s="29"/>
      <c r="D1" s="29"/>
      <c r="E1" s="29"/>
      <c r="F1" s="29"/>
      <c r="G1" s="29"/>
      <c r="H1" s="29"/>
      <c r="I1" s="29"/>
      <c r="J1" s="29"/>
      <c r="K1" s="29"/>
      <c r="L1" s="29"/>
    </row>
    <row r="3" spans="1:12" ht="47.25" customHeight="1">
      <c r="G3" s="28" t="s">
        <v>140</v>
      </c>
      <c r="H3" s="28"/>
      <c r="I3" s="28"/>
      <c r="J3" s="28"/>
      <c r="K3" s="28"/>
      <c r="L3" s="28"/>
    </row>
    <row r="5" spans="1:12" ht="16.5" customHeight="1">
      <c r="A5" s="30" t="s">
        <v>149</v>
      </c>
      <c r="B5" s="30"/>
      <c r="C5" s="30"/>
      <c r="D5" s="30"/>
      <c r="E5" s="30"/>
      <c r="F5" s="30"/>
      <c r="G5" s="30"/>
      <c r="H5" s="30"/>
      <c r="I5" s="30"/>
      <c r="J5" s="30"/>
      <c r="K5" s="30"/>
      <c r="L5" s="30"/>
    </row>
    <row r="7" spans="1:12" ht="114" customHeight="1">
      <c r="A7" s="25" t="s">
        <v>59</v>
      </c>
      <c r="B7" s="1" t="s">
        <v>72</v>
      </c>
      <c r="C7" s="1" t="s">
        <v>60</v>
      </c>
      <c r="D7" s="1" t="s">
        <v>73</v>
      </c>
      <c r="E7" s="2" t="s">
        <v>74</v>
      </c>
      <c r="F7" s="2" t="s">
        <v>75</v>
      </c>
      <c r="G7" s="2" t="s">
        <v>62</v>
      </c>
      <c r="H7" s="2" t="s">
        <v>101</v>
      </c>
      <c r="I7" s="2" t="s">
        <v>63</v>
      </c>
      <c r="J7" s="22" t="s">
        <v>68</v>
      </c>
      <c r="K7" s="22" t="s">
        <v>139</v>
      </c>
      <c r="L7" s="24" t="s">
        <v>141</v>
      </c>
    </row>
    <row r="8" spans="1:12" ht="42.75" customHeight="1">
      <c r="A8" s="8" t="s">
        <v>99</v>
      </c>
      <c r="B8" s="11" t="s">
        <v>61</v>
      </c>
      <c r="C8" s="9"/>
      <c r="D8" s="9"/>
      <c r="E8" s="9"/>
      <c r="F8" s="9"/>
      <c r="G8" s="9"/>
      <c r="H8" s="9"/>
      <c r="I8" s="9"/>
      <c r="J8" s="10">
        <f>SUM(J9:J68)</f>
        <v>71229866.170000002</v>
      </c>
      <c r="K8" s="10">
        <f>SUM(K9:K68)</f>
        <v>694650</v>
      </c>
      <c r="L8" s="10">
        <f>SUM(L9:L68)</f>
        <v>71924516.170000002</v>
      </c>
    </row>
    <row r="9" spans="1:12" ht="30.75" customHeight="1">
      <c r="A9" s="4" t="s">
        <v>121</v>
      </c>
      <c r="B9" s="3" t="s">
        <v>61</v>
      </c>
      <c r="C9" s="3" t="s">
        <v>69</v>
      </c>
      <c r="D9" s="3" t="s">
        <v>50</v>
      </c>
      <c r="E9" s="3" t="s">
        <v>93</v>
      </c>
      <c r="F9" s="3" t="s">
        <v>80</v>
      </c>
      <c r="G9" s="3" t="s">
        <v>81</v>
      </c>
      <c r="H9" s="3" t="s">
        <v>97</v>
      </c>
      <c r="I9" s="3" t="s">
        <v>54</v>
      </c>
      <c r="J9" s="12">
        <v>100000</v>
      </c>
      <c r="K9" s="12">
        <v>0</v>
      </c>
      <c r="L9" s="12">
        <f>J9+K9</f>
        <v>100000</v>
      </c>
    </row>
    <row r="10" spans="1:12" ht="94.5">
      <c r="A10" s="4" t="s">
        <v>21</v>
      </c>
      <c r="B10" s="3" t="s">
        <v>61</v>
      </c>
      <c r="C10" s="3" t="s">
        <v>69</v>
      </c>
      <c r="D10" s="3" t="s">
        <v>53</v>
      </c>
      <c r="E10" s="3" t="s">
        <v>65</v>
      </c>
      <c r="F10" s="3" t="s">
        <v>34</v>
      </c>
      <c r="G10" s="3" t="s">
        <v>69</v>
      </c>
      <c r="H10" s="3" t="s">
        <v>33</v>
      </c>
      <c r="I10" s="3" t="s">
        <v>52</v>
      </c>
      <c r="J10" s="12">
        <v>290000</v>
      </c>
      <c r="K10" s="12"/>
      <c r="L10" s="12">
        <f t="shared" ref="L10:L68" si="0">J10+K10</f>
        <v>290000</v>
      </c>
    </row>
    <row r="11" spans="1:12" ht="78.75">
      <c r="A11" s="4" t="s">
        <v>20</v>
      </c>
      <c r="B11" s="3" t="s">
        <v>61</v>
      </c>
      <c r="C11" s="3" t="s">
        <v>69</v>
      </c>
      <c r="D11" s="3" t="s">
        <v>53</v>
      </c>
      <c r="E11" s="3" t="s">
        <v>65</v>
      </c>
      <c r="F11" s="3" t="s">
        <v>34</v>
      </c>
      <c r="G11" s="3" t="s">
        <v>69</v>
      </c>
      <c r="H11" s="3" t="s">
        <v>85</v>
      </c>
      <c r="I11" s="3" t="s">
        <v>52</v>
      </c>
      <c r="J11" s="12">
        <v>70000</v>
      </c>
      <c r="K11" s="12">
        <v>0</v>
      </c>
      <c r="L11" s="12">
        <f t="shared" si="0"/>
        <v>70000</v>
      </c>
    </row>
    <row r="12" spans="1:12" ht="94.5">
      <c r="A12" s="13" t="s">
        <v>152</v>
      </c>
      <c r="B12" s="3" t="s">
        <v>61</v>
      </c>
      <c r="C12" s="3" t="s">
        <v>69</v>
      </c>
      <c r="D12" s="3" t="s">
        <v>53</v>
      </c>
      <c r="E12" s="3" t="s">
        <v>150</v>
      </c>
      <c r="F12" s="3" t="s">
        <v>34</v>
      </c>
      <c r="G12" s="3" t="s">
        <v>69</v>
      </c>
      <c r="H12" s="3" t="s">
        <v>151</v>
      </c>
      <c r="I12" s="3" t="s">
        <v>52</v>
      </c>
      <c r="J12" s="12">
        <v>600000</v>
      </c>
      <c r="K12" s="12"/>
      <c r="L12" s="12">
        <f t="shared" si="0"/>
        <v>600000</v>
      </c>
    </row>
    <row r="13" spans="1:12" ht="80.25" customHeight="1">
      <c r="A13" s="4" t="s">
        <v>19</v>
      </c>
      <c r="B13" s="3" t="s">
        <v>61</v>
      </c>
      <c r="C13" s="3" t="s">
        <v>69</v>
      </c>
      <c r="D13" s="3" t="s">
        <v>53</v>
      </c>
      <c r="E13" s="16" t="s">
        <v>93</v>
      </c>
      <c r="F13" s="16" t="s">
        <v>80</v>
      </c>
      <c r="G13" s="16" t="s">
        <v>81</v>
      </c>
      <c r="H13" s="16" t="s">
        <v>44</v>
      </c>
      <c r="I13" s="16" t="s">
        <v>52</v>
      </c>
      <c r="J13" s="12">
        <v>40000</v>
      </c>
      <c r="K13" s="12">
        <v>0</v>
      </c>
      <c r="L13" s="12">
        <f t="shared" si="0"/>
        <v>40000</v>
      </c>
    </row>
    <row r="14" spans="1:12" ht="48" customHeight="1">
      <c r="A14" s="4" t="s">
        <v>120</v>
      </c>
      <c r="B14" s="3" t="s">
        <v>61</v>
      </c>
      <c r="C14" s="3" t="s">
        <v>69</v>
      </c>
      <c r="D14" s="3" t="s">
        <v>53</v>
      </c>
      <c r="E14" s="16" t="s">
        <v>93</v>
      </c>
      <c r="F14" s="16" t="s">
        <v>80</v>
      </c>
      <c r="G14" s="16" t="s">
        <v>81</v>
      </c>
      <c r="H14" s="16" t="s">
        <v>96</v>
      </c>
      <c r="I14" s="16" t="s">
        <v>58</v>
      </c>
      <c r="J14" s="12">
        <v>10000</v>
      </c>
      <c r="K14" s="12">
        <v>0</v>
      </c>
      <c r="L14" s="12">
        <f t="shared" si="0"/>
        <v>10000</v>
      </c>
    </row>
    <row r="15" spans="1:12" ht="84" customHeight="1">
      <c r="A15" s="4" t="s">
        <v>23</v>
      </c>
      <c r="B15" s="3" t="s">
        <v>61</v>
      </c>
      <c r="C15" s="3" t="s">
        <v>69</v>
      </c>
      <c r="D15" s="3" t="s">
        <v>53</v>
      </c>
      <c r="E15" s="16" t="s">
        <v>93</v>
      </c>
      <c r="F15" s="16" t="s">
        <v>80</v>
      </c>
      <c r="G15" s="16" t="s">
        <v>81</v>
      </c>
      <c r="H15" s="16" t="s">
        <v>97</v>
      </c>
      <c r="I15" s="16" t="s">
        <v>54</v>
      </c>
      <c r="J15" s="12">
        <v>20000</v>
      </c>
      <c r="K15" s="12">
        <v>0</v>
      </c>
      <c r="L15" s="12">
        <f t="shared" si="0"/>
        <v>20000</v>
      </c>
    </row>
    <row r="16" spans="1:12" ht="115.5" customHeight="1">
      <c r="A16" s="4" t="s">
        <v>130</v>
      </c>
      <c r="B16" s="3" t="s">
        <v>61</v>
      </c>
      <c r="C16" s="3" t="s">
        <v>69</v>
      </c>
      <c r="D16" s="3" t="s">
        <v>53</v>
      </c>
      <c r="E16" s="3" t="s">
        <v>93</v>
      </c>
      <c r="F16" s="3" t="s">
        <v>80</v>
      </c>
      <c r="G16" s="3" t="s">
        <v>81</v>
      </c>
      <c r="H16" s="3" t="s">
        <v>106</v>
      </c>
      <c r="I16" s="3" t="s">
        <v>76</v>
      </c>
      <c r="J16" s="12">
        <v>411830.37</v>
      </c>
      <c r="K16" s="12">
        <v>0</v>
      </c>
      <c r="L16" s="12">
        <f t="shared" si="0"/>
        <v>411830.37</v>
      </c>
    </row>
    <row r="17" spans="1:12" ht="129.75" customHeight="1">
      <c r="A17" s="4" t="s">
        <v>41</v>
      </c>
      <c r="B17" s="3" t="s">
        <v>61</v>
      </c>
      <c r="C17" s="3" t="s">
        <v>70</v>
      </c>
      <c r="D17" s="3" t="s">
        <v>71</v>
      </c>
      <c r="E17" s="3" t="s">
        <v>93</v>
      </c>
      <c r="F17" s="3" t="s">
        <v>80</v>
      </c>
      <c r="G17" s="3" t="s">
        <v>81</v>
      </c>
      <c r="H17" s="3" t="s">
        <v>35</v>
      </c>
      <c r="I17" s="3" t="s">
        <v>51</v>
      </c>
      <c r="J17" s="12">
        <v>280820</v>
      </c>
      <c r="K17" s="12">
        <v>0</v>
      </c>
      <c r="L17" s="12">
        <f t="shared" si="0"/>
        <v>280820</v>
      </c>
    </row>
    <row r="18" spans="1:12" ht="79.5" customHeight="1">
      <c r="A18" s="4" t="s">
        <v>18</v>
      </c>
      <c r="B18" s="3" t="s">
        <v>61</v>
      </c>
      <c r="C18" s="3" t="s">
        <v>70</v>
      </c>
      <c r="D18" s="3" t="s">
        <v>71</v>
      </c>
      <c r="E18" s="3" t="s">
        <v>93</v>
      </c>
      <c r="F18" s="3" t="s">
        <v>80</v>
      </c>
      <c r="G18" s="3" t="s">
        <v>81</v>
      </c>
      <c r="H18" s="3" t="s">
        <v>35</v>
      </c>
      <c r="I18" s="3" t="s">
        <v>52</v>
      </c>
      <c r="J18" s="12">
        <v>7780</v>
      </c>
      <c r="K18" s="12">
        <v>0</v>
      </c>
      <c r="L18" s="12">
        <f t="shared" si="0"/>
        <v>7780</v>
      </c>
    </row>
    <row r="19" spans="1:12" ht="64.5" customHeight="1">
      <c r="A19" s="4" t="s">
        <v>17</v>
      </c>
      <c r="B19" s="3" t="s">
        <v>61</v>
      </c>
      <c r="C19" s="3" t="s">
        <v>67</v>
      </c>
      <c r="D19" s="3" t="s">
        <v>64</v>
      </c>
      <c r="E19" s="3" t="s">
        <v>69</v>
      </c>
      <c r="F19" s="3" t="s">
        <v>34</v>
      </c>
      <c r="G19" s="3" t="s">
        <v>69</v>
      </c>
      <c r="H19" s="3" t="s">
        <v>78</v>
      </c>
      <c r="I19" s="3" t="s">
        <v>52</v>
      </c>
      <c r="J19" s="12">
        <v>67316.759999999995</v>
      </c>
      <c r="K19" s="12">
        <v>0</v>
      </c>
      <c r="L19" s="12">
        <f t="shared" si="0"/>
        <v>67316.759999999995</v>
      </c>
    </row>
    <row r="20" spans="1:12" ht="141" customHeight="1">
      <c r="A20" s="26" t="s">
        <v>102</v>
      </c>
      <c r="B20" s="3" t="s">
        <v>61</v>
      </c>
      <c r="C20" s="3" t="s">
        <v>67</v>
      </c>
      <c r="D20" s="3" t="s">
        <v>64</v>
      </c>
      <c r="E20" s="3" t="s">
        <v>69</v>
      </c>
      <c r="F20" s="3" t="s">
        <v>34</v>
      </c>
      <c r="G20" s="3" t="s">
        <v>69</v>
      </c>
      <c r="H20" s="3" t="s">
        <v>98</v>
      </c>
      <c r="I20" s="3" t="s">
        <v>52</v>
      </c>
      <c r="J20" s="12">
        <v>7588733.5899999999</v>
      </c>
      <c r="K20" s="12">
        <v>0</v>
      </c>
      <c r="L20" s="12">
        <f t="shared" si="0"/>
        <v>7588733.5899999999</v>
      </c>
    </row>
    <row r="21" spans="1:12" ht="63">
      <c r="A21" s="4" t="s">
        <v>16</v>
      </c>
      <c r="B21" s="3" t="s">
        <v>61</v>
      </c>
      <c r="C21" s="3" t="s">
        <v>67</v>
      </c>
      <c r="D21" s="3" t="s">
        <v>64</v>
      </c>
      <c r="E21" s="3" t="s">
        <v>69</v>
      </c>
      <c r="F21" s="3" t="s">
        <v>34</v>
      </c>
      <c r="G21" s="3" t="s">
        <v>69</v>
      </c>
      <c r="H21" s="3" t="s">
        <v>79</v>
      </c>
      <c r="I21" s="3" t="s">
        <v>52</v>
      </c>
      <c r="J21" s="12">
        <v>1500000</v>
      </c>
      <c r="K21" s="12">
        <v>0</v>
      </c>
      <c r="L21" s="12">
        <f t="shared" si="0"/>
        <v>1500000</v>
      </c>
    </row>
    <row r="22" spans="1:12" ht="63">
      <c r="A22" s="4" t="s">
        <v>15</v>
      </c>
      <c r="B22" s="3" t="s">
        <v>61</v>
      </c>
      <c r="C22" s="3" t="s">
        <v>67</v>
      </c>
      <c r="D22" s="3" t="s">
        <v>64</v>
      </c>
      <c r="E22" s="3" t="s">
        <v>69</v>
      </c>
      <c r="F22" s="3" t="s">
        <v>34</v>
      </c>
      <c r="G22" s="3" t="s">
        <v>69</v>
      </c>
      <c r="H22" s="3" t="s">
        <v>84</v>
      </c>
      <c r="I22" s="3" t="s">
        <v>52</v>
      </c>
      <c r="J22" s="12">
        <v>500000</v>
      </c>
      <c r="K22" s="12">
        <v>0</v>
      </c>
      <c r="L22" s="12">
        <f t="shared" si="0"/>
        <v>500000</v>
      </c>
    </row>
    <row r="23" spans="1:12" ht="94.5">
      <c r="A23" s="4" t="s">
        <v>14</v>
      </c>
      <c r="B23" s="3" t="s">
        <v>61</v>
      </c>
      <c r="C23" s="3" t="s">
        <v>67</v>
      </c>
      <c r="D23" s="3" t="s">
        <v>64</v>
      </c>
      <c r="E23" s="3" t="s">
        <v>69</v>
      </c>
      <c r="F23" s="3" t="s">
        <v>34</v>
      </c>
      <c r="G23" s="3" t="s">
        <v>70</v>
      </c>
      <c r="H23" s="3" t="s">
        <v>87</v>
      </c>
      <c r="I23" s="3" t="s">
        <v>52</v>
      </c>
      <c r="J23" s="12">
        <v>5451029.9800000004</v>
      </c>
      <c r="K23" s="12">
        <v>268650</v>
      </c>
      <c r="L23" s="12">
        <f t="shared" si="0"/>
        <v>5719679.9800000004</v>
      </c>
    </row>
    <row r="24" spans="1:12" ht="157.5">
      <c r="A24" s="4" t="s">
        <v>122</v>
      </c>
      <c r="B24" s="3" t="s">
        <v>61</v>
      </c>
      <c r="C24" s="3" t="s">
        <v>67</v>
      </c>
      <c r="D24" s="3" t="s">
        <v>64</v>
      </c>
      <c r="E24" s="3" t="s">
        <v>69</v>
      </c>
      <c r="F24" s="3" t="s">
        <v>34</v>
      </c>
      <c r="G24" s="3" t="s">
        <v>71</v>
      </c>
      <c r="H24" s="3" t="s">
        <v>36</v>
      </c>
      <c r="I24" s="3" t="s">
        <v>52</v>
      </c>
      <c r="J24" s="12">
        <f>450000</f>
        <v>450000</v>
      </c>
      <c r="K24" s="12">
        <v>0</v>
      </c>
      <c r="L24" s="12">
        <f t="shared" si="0"/>
        <v>450000</v>
      </c>
    </row>
    <row r="25" spans="1:12" ht="63">
      <c r="A25" s="4" t="s">
        <v>123</v>
      </c>
      <c r="B25" s="3" t="s">
        <v>61</v>
      </c>
      <c r="C25" s="3" t="s">
        <v>67</v>
      </c>
      <c r="D25" s="3" t="s">
        <v>64</v>
      </c>
      <c r="E25" s="3" t="s">
        <v>69</v>
      </c>
      <c r="F25" s="3" t="s">
        <v>34</v>
      </c>
      <c r="G25" s="3" t="s">
        <v>71</v>
      </c>
      <c r="H25" s="3" t="s">
        <v>94</v>
      </c>
      <c r="I25" s="3" t="s">
        <v>52</v>
      </c>
      <c r="J25" s="12">
        <v>339400</v>
      </c>
      <c r="K25" s="12">
        <v>32000</v>
      </c>
      <c r="L25" s="12">
        <f t="shared" si="0"/>
        <v>371400</v>
      </c>
    </row>
    <row r="26" spans="1:12" ht="125.25" customHeight="1">
      <c r="A26" s="21" t="s">
        <v>127</v>
      </c>
      <c r="B26" s="3" t="s">
        <v>61</v>
      </c>
      <c r="C26" s="3" t="s">
        <v>67</v>
      </c>
      <c r="D26" s="3" t="s">
        <v>64</v>
      </c>
      <c r="E26" s="3" t="s">
        <v>69</v>
      </c>
      <c r="F26" s="3" t="s">
        <v>34</v>
      </c>
      <c r="G26" s="3" t="s">
        <v>71</v>
      </c>
      <c r="H26" s="3" t="s">
        <v>126</v>
      </c>
      <c r="I26" s="3" t="s">
        <v>52</v>
      </c>
      <c r="J26" s="12">
        <v>150000</v>
      </c>
      <c r="K26" s="12">
        <v>0</v>
      </c>
      <c r="L26" s="12">
        <f t="shared" si="0"/>
        <v>150000</v>
      </c>
    </row>
    <row r="27" spans="1:12" ht="141.75">
      <c r="A27" s="4" t="s">
        <v>13</v>
      </c>
      <c r="B27" s="3" t="s">
        <v>61</v>
      </c>
      <c r="C27" s="3" t="s">
        <v>67</v>
      </c>
      <c r="D27" s="3" t="s">
        <v>64</v>
      </c>
      <c r="E27" s="3" t="s">
        <v>69</v>
      </c>
      <c r="F27" s="3" t="s">
        <v>34</v>
      </c>
      <c r="G27" s="3" t="s">
        <v>67</v>
      </c>
      <c r="H27" s="3" t="s">
        <v>88</v>
      </c>
      <c r="I27" s="3" t="s">
        <v>52</v>
      </c>
      <c r="J27" s="12">
        <v>747293.7</v>
      </c>
      <c r="K27" s="12">
        <v>0</v>
      </c>
      <c r="L27" s="12">
        <f t="shared" si="0"/>
        <v>747293.7</v>
      </c>
    </row>
    <row r="28" spans="1:12" s="7" customFormat="1" ht="96.75" customHeight="1">
      <c r="A28" s="4" t="s">
        <v>131</v>
      </c>
      <c r="B28" s="3" t="s">
        <v>61</v>
      </c>
      <c r="C28" s="6" t="s">
        <v>67</v>
      </c>
      <c r="D28" s="6" t="s">
        <v>30</v>
      </c>
      <c r="E28" s="6" t="s">
        <v>103</v>
      </c>
      <c r="F28" s="6" t="s">
        <v>80</v>
      </c>
      <c r="G28" s="6" t="s">
        <v>81</v>
      </c>
      <c r="H28" s="6" t="s">
        <v>107</v>
      </c>
      <c r="I28" s="6" t="s">
        <v>76</v>
      </c>
      <c r="J28" s="12">
        <v>1850000</v>
      </c>
      <c r="K28" s="12">
        <v>0</v>
      </c>
      <c r="L28" s="12">
        <f t="shared" si="0"/>
        <v>1850000</v>
      </c>
    </row>
    <row r="29" spans="1:12" ht="95.25" customHeight="1">
      <c r="A29" s="4" t="s">
        <v>105</v>
      </c>
      <c r="B29" s="3" t="s">
        <v>61</v>
      </c>
      <c r="C29" s="3" t="s">
        <v>65</v>
      </c>
      <c r="D29" s="3" t="s">
        <v>69</v>
      </c>
      <c r="E29" s="6" t="s">
        <v>65</v>
      </c>
      <c r="F29" s="6" t="s">
        <v>34</v>
      </c>
      <c r="G29" s="6" t="s">
        <v>69</v>
      </c>
      <c r="H29" s="6" t="s">
        <v>31</v>
      </c>
      <c r="I29" s="6" t="s">
        <v>52</v>
      </c>
      <c r="J29" s="12">
        <v>210000</v>
      </c>
      <c r="K29" s="12"/>
      <c r="L29" s="12">
        <f t="shared" si="0"/>
        <v>210000</v>
      </c>
    </row>
    <row r="30" spans="1:12" ht="94.5">
      <c r="A30" s="4" t="s">
        <v>104</v>
      </c>
      <c r="B30" s="3" t="s">
        <v>61</v>
      </c>
      <c r="C30" s="3" t="s">
        <v>65</v>
      </c>
      <c r="D30" s="3" t="s">
        <v>69</v>
      </c>
      <c r="E30" s="6" t="s">
        <v>65</v>
      </c>
      <c r="F30" s="6" t="s">
        <v>34</v>
      </c>
      <c r="G30" s="6" t="s">
        <v>69</v>
      </c>
      <c r="H30" s="6" t="s">
        <v>32</v>
      </c>
      <c r="I30" s="6" t="s">
        <v>52</v>
      </c>
      <c r="J30" s="12">
        <v>470000</v>
      </c>
      <c r="K30" s="12"/>
      <c r="L30" s="12">
        <f t="shared" si="0"/>
        <v>470000</v>
      </c>
    </row>
    <row r="31" spans="1:12" s="7" customFormat="1" ht="113.25" customHeight="1">
      <c r="A31" s="4" t="s">
        <v>12</v>
      </c>
      <c r="B31" s="3" t="s">
        <v>61</v>
      </c>
      <c r="C31" s="6" t="s">
        <v>65</v>
      </c>
      <c r="D31" s="6" t="s">
        <v>69</v>
      </c>
      <c r="E31" s="3" t="s">
        <v>65</v>
      </c>
      <c r="F31" s="3" t="s">
        <v>34</v>
      </c>
      <c r="G31" s="3" t="s">
        <v>70</v>
      </c>
      <c r="H31" s="3" t="s">
        <v>26</v>
      </c>
      <c r="I31" s="3" t="s">
        <v>52</v>
      </c>
      <c r="J31" s="12">
        <v>200000</v>
      </c>
      <c r="K31" s="12">
        <v>0</v>
      </c>
      <c r="L31" s="12">
        <f t="shared" si="0"/>
        <v>200000</v>
      </c>
    </row>
    <row r="32" spans="1:12" ht="94.5">
      <c r="A32" s="4" t="s">
        <v>119</v>
      </c>
      <c r="B32" s="3" t="s">
        <v>61</v>
      </c>
      <c r="C32" s="3" t="s">
        <v>65</v>
      </c>
      <c r="D32" s="3" t="s">
        <v>69</v>
      </c>
      <c r="E32" s="6" t="s">
        <v>65</v>
      </c>
      <c r="F32" s="6" t="s">
        <v>34</v>
      </c>
      <c r="G32" s="6" t="s">
        <v>70</v>
      </c>
      <c r="H32" s="6" t="s">
        <v>77</v>
      </c>
      <c r="I32" s="6" t="s">
        <v>52</v>
      </c>
      <c r="J32" s="12">
        <v>0</v>
      </c>
      <c r="K32" s="12"/>
      <c r="L32" s="12">
        <f t="shared" si="0"/>
        <v>0</v>
      </c>
    </row>
    <row r="33" spans="1:12" ht="94.5">
      <c r="A33" s="4" t="s">
        <v>119</v>
      </c>
      <c r="B33" s="3" t="s">
        <v>61</v>
      </c>
      <c r="C33" s="3" t="s">
        <v>65</v>
      </c>
      <c r="D33" s="3" t="s">
        <v>69</v>
      </c>
      <c r="E33" s="6" t="s">
        <v>65</v>
      </c>
      <c r="F33" s="6" t="s">
        <v>34</v>
      </c>
      <c r="G33" s="6" t="s">
        <v>70</v>
      </c>
      <c r="H33" s="6" t="s">
        <v>157</v>
      </c>
      <c r="I33" s="6" t="s">
        <v>52</v>
      </c>
      <c r="J33" s="12">
        <v>6177207.7999999998</v>
      </c>
      <c r="K33" s="12">
        <f>-550000-32000</f>
        <v>-582000</v>
      </c>
      <c r="L33" s="12">
        <f t="shared" ref="L33" si="1">J33+K33</f>
        <v>5595207.7999999998</v>
      </c>
    </row>
    <row r="34" spans="1:12" ht="78.75" customHeight="1">
      <c r="A34" s="27" t="s">
        <v>42</v>
      </c>
      <c r="B34" s="3" t="s">
        <v>61</v>
      </c>
      <c r="C34" s="3" t="s">
        <v>65</v>
      </c>
      <c r="D34" s="3" t="s">
        <v>69</v>
      </c>
      <c r="E34" s="6" t="s">
        <v>65</v>
      </c>
      <c r="F34" s="6" t="s">
        <v>34</v>
      </c>
      <c r="G34" s="6" t="s">
        <v>70</v>
      </c>
      <c r="H34" s="6" t="s">
        <v>46</v>
      </c>
      <c r="I34" s="6" t="s">
        <v>52</v>
      </c>
      <c r="J34" s="12">
        <v>150000</v>
      </c>
      <c r="K34" s="12">
        <v>0</v>
      </c>
      <c r="L34" s="12">
        <f t="shared" si="0"/>
        <v>150000</v>
      </c>
    </row>
    <row r="35" spans="1:12" ht="94.5">
      <c r="A35" s="4" t="s">
        <v>11</v>
      </c>
      <c r="B35" s="3" t="s">
        <v>61</v>
      </c>
      <c r="C35" s="3" t="s">
        <v>65</v>
      </c>
      <c r="D35" s="3" t="s">
        <v>70</v>
      </c>
      <c r="E35" s="3" t="s">
        <v>70</v>
      </c>
      <c r="F35" s="3" t="s">
        <v>34</v>
      </c>
      <c r="G35" s="3" t="s">
        <v>69</v>
      </c>
      <c r="H35" s="3" t="s">
        <v>48</v>
      </c>
      <c r="I35" s="3" t="s">
        <v>52</v>
      </c>
      <c r="J35" s="12">
        <v>738688</v>
      </c>
      <c r="K35" s="12">
        <v>0</v>
      </c>
      <c r="L35" s="12">
        <f t="shared" si="0"/>
        <v>738688</v>
      </c>
    </row>
    <row r="36" spans="1:12" ht="157.5">
      <c r="A36" s="4" t="s">
        <v>24</v>
      </c>
      <c r="B36" s="3" t="s">
        <v>61</v>
      </c>
      <c r="C36" s="3" t="s">
        <v>65</v>
      </c>
      <c r="D36" s="3" t="s">
        <v>70</v>
      </c>
      <c r="E36" s="3" t="s">
        <v>70</v>
      </c>
      <c r="F36" s="3" t="s">
        <v>34</v>
      </c>
      <c r="G36" s="3" t="s">
        <v>69</v>
      </c>
      <c r="H36" s="3" t="s">
        <v>128</v>
      </c>
      <c r="I36" s="3" t="s">
        <v>54</v>
      </c>
      <c r="J36" s="12">
        <v>2400000</v>
      </c>
      <c r="K36" s="12">
        <v>0</v>
      </c>
      <c r="L36" s="12">
        <f t="shared" si="0"/>
        <v>2400000</v>
      </c>
    </row>
    <row r="37" spans="1:12" ht="94.5">
      <c r="A37" s="13" t="s">
        <v>148</v>
      </c>
      <c r="B37" s="3" t="s">
        <v>61</v>
      </c>
      <c r="C37" s="3" t="s">
        <v>65</v>
      </c>
      <c r="D37" s="3" t="s">
        <v>70</v>
      </c>
      <c r="E37" s="3" t="s">
        <v>70</v>
      </c>
      <c r="F37" s="3" t="s">
        <v>34</v>
      </c>
      <c r="G37" s="3" t="s">
        <v>69</v>
      </c>
      <c r="H37" s="3" t="s">
        <v>147</v>
      </c>
      <c r="I37" s="3" t="s">
        <v>54</v>
      </c>
      <c r="J37" s="12">
        <v>500292.36</v>
      </c>
      <c r="K37" s="12">
        <v>0</v>
      </c>
      <c r="L37" s="12">
        <f t="shared" si="0"/>
        <v>500292.36</v>
      </c>
    </row>
    <row r="38" spans="1:12" ht="78.75">
      <c r="A38" s="4" t="s">
        <v>10</v>
      </c>
      <c r="B38" s="3" t="s">
        <v>61</v>
      </c>
      <c r="C38" s="3" t="s">
        <v>65</v>
      </c>
      <c r="D38" s="3" t="s">
        <v>70</v>
      </c>
      <c r="E38" s="3" t="s">
        <v>65</v>
      </c>
      <c r="F38" s="3" t="s">
        <v>34</v>
      </c>
      <c r="G38" s="3" t="s">
        <v>69</v>
      </c>
      <c r="H38" s="3" t="s">
        <v>82</v>
      </c>
      <c r="I38" s="3" t="s">
        <v>52</v>
      </c>
      <c r="J38" s="12">
        <v>200000</v>
      </c>
      <c r="K38" s="12">
        <v>0</v>
      </c>
      <c r="L38" s="12">
        <f t="shared" si="0"/>
        <v>200000</v>
      </c>
    </row>
    <row r="39" spans="1:12" ht="78.75">
      <c r="A39" s="13" t="s">
        <v>43</v>
      </c>
      <c r="B39" s="3" t="s">
        <v>61</v>
      </c>
      <c r="C39" s="3" t="s">
        <v>65</v>
      </c>
      <c r="D39" s="3" t="s">
        <v>71</v>
      </c>
      <c r="E39" s="6" t="s">
        <v>71</v>
      </c>
      <c r="F39" s="6" t="s">
        <v>34</v>
      </c>
      <c r="G39" s="6" t="s">
        <v>69</v>
      </c>
      <c r="H39" s="6" t="s">
        <v>29</v>
      </c>
      <c r="I39" s="6" t="s">
        <v>52</v>
      </c>
      <c r="J39" s="17">
        <v>4105240</v>
      </c>
      <c r="K39" s="12">
        <v>135000</v>
      </c>
      <c r="L39" s="12">
        <f t="shared" si="0"/>
        <v>4240240</v>
      </c>
    </row>
    <row r="40" spans="1:12" ht="67.5" customHeight="1">
      <c r="A40" s="13" t="s">
        <v>9</v>
      </c>
      <c r="B40" s="3" t="s">
        <v>61</v>
      </c>
      <c r="C40" s="3" t="s">
        <v>65</v>
      </c>
      <c r="D40" s="3" t="s">
        <v>71</v>
      </c>
      <c r="E40" s="6" t="s">
        <v>71</v>
      </c>
      <c r="F40" s="6" t="s">
        <v>34</v>
      </c>
      <c r="G40" s="6" t="s">
        <v>69</v>
      </c>
      <c r="H40" s="6" t="s">
        <v>28</v>
      </c>
      <c r="I40" s="6" t="s">
        <v>52</v>
      </c>
      <c r="J40" s="17">
        <v>768500</v>
      </c>
      <c r="K40" s="12">
        <v>31000</v>
      </c>
      <c r="L40" s="12">
        <f t="shared" si="0"/>
        <v>799500</v>
      </c>
    </row>
    <row r="41" spans="1:12" ht="63.75" customHeight="1">
      <c r="A41" s="13" t="s">
        <v>8</v>
      </c>
      <c r="B41" s="3" t="s">
        <v>61</v>
      </c>
      <c r="C41" s="3" t="s">
        <v>65</v>
      </c>
      <c r="D41" s="3" t="s">
        <v>71</v>
      </c>
      <c r="E41" s="6" t="s">
        <v>71</v>
      </c>
      <c r="F41" s="6" t="s">
        <v>34</v>
      </c>
      <c r="G41" s="6" t="s">
        <v>69</v>
      </c>
      <c r="H41" s="6" t="s">
        <v>95</v>
      </c>
      <c r="I41" s="6" t="s">
        <v>52</v>
      </c>
      <c r="J41" s="17">
        <v>2500000</v>
      </c>
      <c r="K41" s="12">
        <v>45000</v>
      </c>
      <c r="L41" s="12">
        <f t="shared" si="0"/>
        <v>2545000</v>
      </c>
    </row>
    <row r="42" spans="1:12" ht="66" customHeight="1">
      <c r="A42" s="4" t="s">
        <v>7</v>
      </c>
      <c r="B42" s="3" t="s">
        <v>61</v>
      </c>
      <c r="C42" s="3" t="s">
        <v>65</v>
      </c>
      <c r="D42" s="3" t="s">
        <v>71</v>
      </c>
      <c r="E42" s="6" t="s">
        <v>71</v>
      </c>
      <c r="F42" s="6" t="s">
        <v>34</v>
      </c>
      <c r="G42" s="6" t="s">
        <v>69</v>
      </c>
      <c r="H42" s="6" t="s">
        <v>45</v>
      </c>
      <c r="I42" s="6" t="s">
        <v>52</v>
      </c>
      <c r="J42" s="17">
        <v>3931192.07</v>
      </c>
      <c r="K42" s="12"/>
      <c r="L42" s="12">
        <f t="shared" si="0"/>
        <v>3931192.07</v>
      </c>
    </row>
    <row r="43" spans="1:12" ht="63">
      <c r="A43" s="4" t="s">
        <v>6</v>
      </c>
      <c r="B43" s="3" t="s">
        <v>61</v>
      </c>
      <c r="C43" s="3" t="s">
        <v>65</v>
      </c>
      <c r="D43" s="3" t="s">
        <v>71</v>
      </c>
      <c r="E43" s="6" t="s">
        <v>71</v>
      </c>
      <c r="F43" s="6" t="s">
        <v>34</v>
      </c>
      <c r="G43" s="6" t="s">
        <v>69</v>
      </c>
      <c r="H43" s="6" t="s">
        <v>49</v>
      </c>
      <c r="I43" s="6" t="s">
        <v>52</v>
      </c>
      <c r="J43" s="17">
        <v>1608900</v>
      </c>
      <c r="K43" s="12">
        <v>550000</v>
      </c>
      <c r="L43" s="12">
        <f t="shared" si="0"/>
        <v>2158900</v>
      </c>
    </row>
    <row r="44" spans="1:12" ht="78.75">
      <c r="A44" s="4" t="s">
        <v>5</v>
      </c>
      <c r="B44" s="3" t="s">
        <v>61</v>
      </c>
      <c r="C44" s="3" t="s">
        <v>65</v>
      </c>
      <c r="D44" s="3" t="s">
        <v>71</v>
      </c>
      <c r="E44" s="6" t="s">
        <v>71</v>
      </c>
      <c r="F44" s="6" t="s">
        <v>34</v>
      </c>
      <c r="G44" s="6" t="s">
        <v>69</v>
      </c>
      <c r="H44" s="6" t="s">
        <v>27</v>
      </c>
      <c r="I44" s="6" t="s">
        <v>52</v>
      </c>
      <c r="J44" s="17">
        <v>1500000</v>
      </c>
      <c r="K44" s="12">
        <v>0</v>
      </c>
      <c r="L44" s="12">
        <f t="shared" si="0"/>
        <v>1500000</v>
      </c>
    </row>
    <row r="45" spans="1:12" s="7" customFormat="1" ht="79.5" customHeight="1">
      <c r="A45" s="4" t="s">
        <v>4</v>
      </c>
      <c r="B45" s="3" t="s">
        <v>61</v>
      </c>
      <c r="C45" s="6" t="s">
        <v>65</v>
      </c>
      <c r="D45" s="6" t="s">
        <v>71</v>
      </c>
      <c r="E45" s="6" t="s">
        <v>71</v>
      </c>
      <c r="F45" s="6" t="s">
        <v>34</v>
      </c>
      <c r="G45" s="6" t="s">
        <v>69</v>
      </c>
      <c r="H45" s="6" t="s">
        <v>89</v>
      </c>
      <c r="I45" s="6" t="s">
        <v>52</v>
      </c>
      <c r="J45" s="17">
        <v>791210</v>
      </c>
      <c r="K45" s="12">
        <v>5000</v>
      </c>
      <c r="L45" s="12">
        <f t="shared" si="0"/>
        <v>796210</v>
      </c>
    </row>
    <row r="46" spans="1:12" s="7" customFormat="1" ht="79.5" customHeight="1">
      <c r="A46" s="4" t="s">
        <v>3</v>
      </c>
      <c r="B46" s="3" t="s">
        <v>61</v>
      </c>
      <c r="C46" s="6" t="s">
        <v>65</v>
      </c>
      <c r="D46" s="6" t="s">
        <v>71</v>
      </c>
      <c r="E46" s="6" t="s">
        <v>71</v>
      </c>
      <c r="F46" s="6" t="s">
        <v>34</v>
      </c>
      <c r="G46" s="6" t="s">
        <v>69</v>
      </c>
      <c r="H46" s="6" t="s">
        <v>86</v>
      </c>
      <c r="I46" s="6" t="s">
        <v>52</v>
      </c>
      <c r="J46" s="17">
        <v>150000</v>
      </c>
      <c r="K46" s="12">
        <v>0</v>
      </c>
      <c r="L46" s="12">
        <f t="shared" si="0"/>
        <v>150000</v>
      </c>
    </row>
    <row r="47" spans="1:12" s="7" customFormat="1" ht="93.75" customHeight="1">
      <c r="A47" s="4" t="s">
        <v>156</v>
      </c>
      <c r="B47" s="3" t="s">
        <v>61</v>
      </c>
      <c r="C47" s="6" t="s">
        <v>65</v>
      </c>
      <c r="D47" s="6" t="s">
        <v>71</v>
      </c>
      <c r="E47" s="6" t="s">
        <v>71</v>
      </c>
      <c r="F47" s="6" t="s">
        <v>34</v>
      </c>
      <c r="G47" s="6" t="s">
        <v>69</v>
      </c>
      <c r="H47" s="6" t="s">
        <v>155</v>
      </c>
      <c r="I47" s="6" t="s">
        <v>52</v>
      </c>
      <c r="J47" s="17">
        <v>210000</v>
      </c>
      <c r="K47" s="12">
        <v>210000</v>
      </c>
      <c r="L47" s="12">
        <f t="shared" si="0"/>
        <v>420000</v>
      </c>
    </row>
    <row r="48" spans="1:12" s="7" customFormat="1" ht="66.75" customHeight="1">
      <c r="A48" s="4" t="s">
        <v>2</v>
      </c>
      <c r="B48" s="3" t="s">
        <v>61</v>
      </c>
      <c r="C48" s="6" t="s">
        <v>65</v>
      </c>
      <c r="D48" s="6" t="s">
        <v>71</v>
      </c>
      <c r="E48" s="6" t="s">
        <v>71</v>
      </c>
      <c r="F48" s="6" t="s">
        <v>34</v>
      </c>
      <c r="G48" s="6" t="s">
        <v>70</v>
      </c>
      <c r="H48" s="6" t="s">
        <v>90</v>
      </c>
      <c r="I48" s="6" t="s">
        <v>52</v>
      </c>
      <c r="J48" s="17">
        <v>1400000</v>
      </c>
      <c r="K48" s="12">
        <v>0</v>
      </c>
      <c r="L48" s="12">
        <f t="shared" si="0"/>
        <v>1400000</v>
      </c>
    </row>
    <row r="49" spans="1:12" s="7" customFormat="1" ht="110.25" customHeight="1">
      <c r="A49" s="13" t="s">
        <v>25</v>
      </c>
      <c r="B49" s="3" t="s">
        <v>61</v>
      </c>
      <c r="C49" s="3" t="s">
        <v>65</v>
      </c>
      <c r="D49" s="3" t="s">
        <v>65</v>
      </c>
      <c r="E49" s="3" t="s">
        <v>71</v>
      </c>
      <c r="F49" s="3" t="s">
        <v>34</v>
      </c>
      <c r="G49" s="3" t="s">
        <v>70</v>
      </c>
      <c r="H49" s="6" t="s">
        <v>91</v>
      </c>
      <c r="I49" s="6" t="s">
        <v>54</v>
      </c>
      <c r="J49" s="18">
        <v>2000</v>
      </c>
      <c r="K49" s="12">
        <v>0</v>
      </c>
      <c r="L49" s="12">
        <f t="shared" si="0"/>
        <v>2000</v>
      </c>
    </row>
    <row r="50" spans="1:12" s="7" customFormat="1" ht="174.75" customHeight="1">
      <c r="A50" s="13" t="s">
        <v>145</v>
      </c>
      <c r="B50" s="3" t="s">
        <v>61</v>
      </c>
      <c r="C50" s="3" t="s">
        <v>65</v>
      </c>
      <c r="D50" s="3" t="s">
        <v>71</v>
      </c>
      <c r="E50" s="3" t="s">
        <v>71</v>
      </c>
      <c r="F50" s="3" t="s">
        <v>34</v>
      </c>
      <c r="G50" s="3" t="s">
        <v>70</v>
      </c>
      <c r="H50" s="6" t="s">
        <v>146</v>
      </c>
      <c r="I50" s="6" t="s">
        <v>52</v>
      </c>
      <c r="J50" s="18">
        <v>170000</v>
      </c>
      <c r="K50" s="18">
        <v>0</v>
      </c>
      <c r="L50" s="12">
        <f t="shared" si="0"/>
        <v>170000</v>
      </c>
    </row>
    <row r="51" spans="1:12" ht="111.75" customHeight="1">
      <c r="A51" s="13" t="s">
        <v>124</v>
      </c>
      <c r="B51" s="3" t="s">
        <v>61</v>
      </c>
      <c r="C51" s="3" t="s">
        <v>65</v>
      </c>
      <c r="D51" s="3" t="s">
        <v>65</v>
      </c>
      <c r="E51" s="3" t="s">
        <v>71</v>
      </c>
      <c r="F51" s="3" t="s">
        <v>34</v>
      </c>
      <c r="G51" s="3" t="s">
        <v>71</v>
      </c>
      <c r="H51" s="6" t="s">
        <v>37</v>
      </c>
      <c r="I51" s="6" t="s">
        <v>51</v>
      </c>
      <c r="J51" s="18">
        <v>2000000</v>
      </c>
      <c r="K51" s="12">
        <v>0</v>
      </c>
      <c r="L51" s="12">
        <f t="shared" si="0"/>
        <v>2000000</v>
      </c>
    </row>
    <row r="52" spans="1:12" ht="63" customHeight="1">
      <c r="A52" s="13" t="s">
        <v>125</v>
      </c>
      <c r="B52" s="3" t="s">
        <v>61</v>
      </c>
      <c r="C52" s="3" t="s">
        <v>65</v>
      </c>
      <c r="D52" s="3" t="s">
        <v>65</v>
      </c>
      <c r="E52" s="3" t="s">
        <v>71</v>
      </c>
      <c r="F52" s="3" t="s">
        <v>34</v>
      </c>
      <c r="G52" s="3" t="s">
        <v>71</v>
      </c>
      <c r="H52" s="6" t="s">
        <v>37</v>
      </c>
      <c r="I52" s="6" t="s">
        <v>52</v>
      </c>
      <c r="J52" s="18">
        <v>200000</v>
      </c>
      <c r="K52" s="12">
        <v>0</v>
      </c>
      <c r="L52" s="12">
        <f t="shared" si="0"/>
        <v>200000</v>
      </c>
    </row>
    <row r="53" spans="1:12" ht="81" customHeight="1">
      <c r="A53" s="13" t="s">
        <v>0</v>
      </c>
      <c r="B53" s="3" t="s">
        <v>61</v>
      </c>
      <c r="C53" s="3" t="s">
        <v>65</v>
      </c>
      <c r="D53" s="3" t="s">
        <v>71</v>
      </c>
      <c r="E53" s="3" t="s">
        <v>71</v>
      </c>
      <c r="F53" s="3" t="s">
        <v>34</v>
      </c>
      <c r="G53" s="3" t="s">
        <v>71</v>
      </c>
      <c r="H53" s="6" t="s">
        <v>38</v>
      </c>
      <c r="I53" s="6" t="s">
        <v>52</v>
      </c>
      <c r="J53" s="18">
        <v>70000</v>
      </c>
      <c r="K53" s="12">
        <v>0</v>
      </c>
      <c r="L53" s="12">
        <f t="shared" si="0"/>
        <v>70000</v>
      </c>
    </row>
    <row r="54" spans="1:12" ht="96" customHeight="1">
      <c r="A54" s="27" t="s">
        <v>1</v>
      </c>
      <c r="B54" s="3" t="s">
        <v>61</v>
      </c>
      <c r="C54" s="3" t="s">
        <v>65</v>
      </c>
      <c r="D54" s="3" t="s">
        <v>71</v>
      </c>
      <c r="E54" s="6" t="s">
        <v>67</v>
      </c>
      <c r="F54" s="6" t="s">
        <v>66</v>
      </c>
      <c r="G54" s="6" t="s">
        <v>39</v>
      </c>
      <c r="H54" s="6" t="s">
        <v>40</v>
      </c>
      <c r="I54" s="6" t="s">
        <v>52</v>
      </c>
      <c r="J54" s="17">
        <v>2928419.13</v>
      </c>
      <c r="K54" s="17"/>
      <c r="L54" s="12">
        <f t="shared" si="0"/>
        <v>2928419.13</v>
      </c>
    </row>
    <row r="55" spans="1:12" ht="111" customHeight="1">
      <c r="A55" s="4" t="s">
        <v>118</v>
      </c>
      <c r="B55" s="3" t="s">
        <v>61</v>
      </c>
      <c r="C55" s="6" t="s">
        <v>65</v>
      </c>
      <c r="D55" s="6" t="s">
        <v>71</v>
      </c>
      <c r="E55" s="3" t="s">
        <v>67</v>
      </c>
      <c r="F55" s="3" t="s">
        <v>67</v>
      </c>
      <c r="G55" s="3" t="s">
        <v>69</v>
      </c>
      <c r="H55" s="3" t="s">
        <v>92</v>
      </c>
      <c r="I55" s="3" t="s">
        <v>52</v>
      </c>
      <c r="J55" s="12">
        <v>99400</v>
      </c>
      <c r="K55" s="12">
        <v>0</v>
      </c>
      <c r="L55" s="12">
        <f t="shared" si="0"/>
        <v>99400</v>
      </c>
    </row>
    <row r="56" spans="1:12" ht="113.25" customHeight="1">
      <c r="A56" s="4" t="s">
        <v>132</v>
      </c>
      <c r="B56" s="3" t="s">
        <v>61</v>
      </c>
      <c r="C56" s="3" t="s">
        <v>55</v>
      </c>
      <c r="D56" s="3" t="s">
        <v>55</v>
      </c>
      <c r="E56" s="16" t="s">
        <v>53</v>
      </c>
      <c r="F56" s="16" t="s">
        <v>80</v>
      </c>
      <c r="G56" s="16" t="s">
        <v>81</v>
      </c>
      <c r="H56" s="16" t="s">
        <v>108</v>
      </c>
      <c r="I56" s="16" t="s">
        <v>76</v>
      </c>
      <c r="J56" s="12">
        <v>200000</v>
      </c>
      <c r="K56" s="12">
        <v>0</v>
      </c>
      <c r="L56" s="12">
        <f t="shared" si="0"/>
        <v>200000</v>
      </c>
    </row>
    <row r="57" spans="1:12" ht="94.5">
      <c r="A57" s="4" t="s">
        <v>153</v>
      </c>
      <c r="B57" s="3" t="s">
        <v>61</v>
      </c>
      <c r="C57" s="3" t="s">
        <v>56</v>
      </c>
      <c r="D57" s="3" t="s">
        <v>69</v>
      </c>
      <c r="E57" s="3" t="s">
        <v>57</v>
      </c>
      <c r="F57" s="3" t="s">
        <v>80</v>
      </c>
      <c r="G57" s="3" t="s">
        <v>81</v>
      </c>
      <c r="H57" s="3" t="s">
        <v>109</v>
      </c>
      <c r="I57" s="3" t="s">
        <v>76</v>
      </c>
      <c r="J57" s="12">
        <v>528500</v>
      </c>
      <c r="K57" s="12">
        <v>0</v>
      </c>
      <c r="L57" s="12">
        <f t="shared" si="0"/>
        <v>528500</v>
      </c>
    </row>
    <row r="58" spans="1:12" ht="101.25" customHeight="1">
      <c r="A58" s="4" t="s">
        <v>133</v>
      </c>
      <c r="B58" s="3" t="s">
        <v>61</v>
      </c>
      <c r="C58" s="3" t="s">
        <v>56</v>
      </c>
      <c r="D58" s="3" t="s">
        <v>69</v>
      </c>
      <c r="E58" s="19" t="s">
        <v>57</v>
      </c>
      <c r="F58" s="19" t="s">
        <v>80</v>
      </c>
      <c r="G58" s="19" t="s">
        <v>81</v>
      </c>
      <c r="H58" s="19" t="s">
        <v>110</v>
      </c>
      <c r="I58" s="19" t="s">
        <v>76</v>
      </c>
      <c r="J58" s="12">
        <v>4813536.1900000004</v>
      </c>
      <c r="K58" s="12"/>
      <c r="L58" s="12">
        <f t="shared" si="0"/>
        <v>4813536.1900000004</v>
      </c>
    </row>
    <row r="59" spans="1:12" ht="147" customHeight="1">
      <c r="A59" s="13" t="s">
        <v>144</v>
      </c>
      <c r="B59" s="3" t="s">
        <v>61</v>
      </c>
      <c r="C59" s="3" t="s">
        <v>56</v>
      </c>
      <c r="D59" s="3" t="s">
        <v>69</v>
      </c>
      <c r="E59" s="19" t="s">
        <v>57</v>
      </c>
      <c r="F59" s="19" t="s">
        <v>80</v>
      </c>
      <c r="G59" s="19" t="s">
        <v>81</v>
      </c>
      <c r="H59" s="19" t="s">
        <v>143</v>
      </c>
      <c r="I59" s="19" t="s">
        <v>76</v>
      </c>
      <c r="J59" s="12">
        <v>62851.040000000001</v>
      </c>
      <c r="K59" s="12">
        <v>0</v>
      </c>
      <c r="L59" s="12">
        <f t="shared" si="0"/>
        <v>62851.040000000001</v>
      </c>
    </row>
    <row r="60" spans="1:12" ht="131.25" customHeight="1">
      <c r="A60" s="4" t="s">
        <v>154</v>
      </c>
      <c r="B60" s="3" t="s">
        <v>61</v>
      </c>
      <c r="C60" s="3" t="s">
        <v>56</v>
      </c>
      <c r="D60" s="3" t="s">
        <v>69</v>
      </c>
      <c r="E60" s="16" t="s">
        <v>57</v>
      </c>
      <c r="F60" s="16" t="s">
        <v>80</v>
      </c>
      <c r="G60" s="16" t="s">
        <v>81</v>
      </c>
      <c r="H60" s="16" t="s">
        <v>111</v>
      </c>
      <c r="I60" s="16" t="s">
        <v>76</v>
      </c>
      <c r="J60" s="12">
        <v>1868</v>
      </c>
      <c r="K60" s="12">
        <v>0</v>
      </c>
      <c r="L60" s="12">
        <f t="shared" si="0"/>
        <v>1868</v>
      </c>
    </row>
    <row r="61" spans="1:12" ht="94.5">
      <c r="A61" s="4" t="s">
        <v>134</v>
      </c>
      <c r="B61" s="3" t="s">
        <v>61</v>
      </c>
      <c r="C61" s="3" t="s">
        <v>56</v>
      </c>
      <c r="D61" s="3" t="s">
        <v>69</v>
      </c>
      <c r="E61" s="16" t="s">
        <v>50</v>
      </c>
      <c r="F61" s="16" t="s">
        <v>80</v>
      </c>
      <c r="G61" s="16" t="s">
        <v>81</v>
      </c>
      <c r="H61" s="16" t="s">
        <v>112</v>
      </c>
      <c r="I61" s="16" t="s">
        <v>76</v>
      </c>
      <c r="J61" s="12">
        <v>10793911.689999999</v>
      </c>
      <c r="K61" s="12"/>
      <c r="L61" s="12">
        <f t="shared" si="0"/>
        <v>10793911.689999999</v>
      </c>
    </row>
    <row r="62" spans="1:12" ht="141.75">
      <c r="A62" s="4" t="s">
        <v>142</v>
      </c>
      <c r="B62" s="3" t="s">
        <v>61</v>
      </c>
      <c r="C62" s="3" t="s">
        <v>56</v>
      </c>
      <c r="D62" s="3" t="s">
        <v>69</v>
      </c>
      <c r="E62" s="16" t="s">
        <v>50</v>
      </c>
      <c r="F62" s="16" t="s">
        <v>80</v>
      </c>
      <c r="G62" s="16" t="s">
        <v>81</v>
      </c>
      <c r="H62" s="16" t="s">
        <v>143</v>
      </c>
      <c r="I62" s="16" t="s">
        <v>76</v>
      </c>
      <c r="J62" s="12">
        <v>120464.49</v>
      </c>
      <c r="K62" s="12">
        <v>0</v>
      </c>
      <c r="L62" s="12">
        <f t="shared" si="0"/>
        <v>120464.49</v>
      </c>
    </row>
    <row r="63" spans="1:12" ht="100.5" customHeight="1">
      <c r="A63" s="4" t="s">
        <v>22</v>
      </c>
      <c r="B63" s="3" t="s">
        <v>61</v>
      </c>
      <c r="C63" s="3" t="s">
        <v>57</v>
      </c>
      <c r="D63" s="3" t="s">
        <v>69</v>
      </c>
      <c r="E63" s="16" t="s">
        <v>93</v>
      </c>
      <c r="F63" s="16" t="s">
        <v>80</v>
      </c>
      <c r="G63" s="16" t="s">
        <v>81</v>
      </c>
      <c r="H63" s="16" t="s">
        <v>83</v>
      </c>
      <c r="I63" s="16" t="s">
        <v>58</v>
      </c>
      <c r="J63" s="12">
        <v>55573</v>
      </c>
      <c r="K63" s="12">
        <v>0</v>
      </c>
      <c r="L63" s="12">
        <f t="shared" si="0"/>
        <v>55573</v>
      </c>
    </row>
    <row r="64" spans="1:12" ht="157.5">
      <c r="A64" s="4" t="s">
        <v>117</v>
      </c>
      <c r="B64" s="3" t="s">
        <v>61</v>
      </c>
      <c r="C64" s="3" t="s">
        <v>57</v>
      </c>
      <c r="D64" s="3" t="s">
        <v>71</v>
      </c>
      <c r="E64" s="16" t="s">
        <v>47</v>
      </c>
      <c r="F64" s="16" t="s">
        <v>80</v>
      </c>
      <c r="G64" s="16" t="s">
        <v>81</v>
      </c>
      <c r="H64" s="16" t="s">
        <v>129</v>
      </c>
      <c r="I64" s="16" t="s">
        <v>58</v>
      </c>
      <c r="J64" s="12">
        <v>75701</v>
      </c>
      <c r="K64" s="12">
        <v>0</v>
      </c>
      <c r="L64" s="12">
        <f t="shared" si="0"/>
        <v>75701</v>
      </c>
    </row>
    <row r="65" spans="1:12" ht="113.25" customHeight="1">
      <c r="A65" s="4" t="s">
        <v>135</v>
      </c>
      <c r="B65" s="3" t="s">
        <v>61</v>
      </c>
      <c r="C65" s="3" t="s">
        <v>57</v>
      </c>
      <c r="D65" s="3" t="s">
        <v>71</v>
      </c>
      <c r="E65" s="16" t="s">
        <v>47</v>
      </c>
      <c r="F65" s="16" t="s">
        <v>80</v>
      </c>
      <c r="G65" s="16" t="s">
        <v>81</v>
      </c>
      <c r="H65" s="16" t="s">
        <v>113</v>
      </c>
      <c r="I65" s="16" t="s">
        <v>76</v>
      </c>
      <c r="J65" s="12">
        <v>36007</v>
      </c>
      <c r="K65" s="12">
        <v>0</v>
      </c>
      <c r="L65" s="12">
        <f t="shared" si="0"/>
        <v>36007</v>
      </c>
    </row>
    <row r="66" spans="1:12" ht="176.25" customHeight="1">
      <c r="A66" s="4" t="s">
        <v>136</v>
      </c>
      <c r="B66" s="3" t="s">
        <v>61</v>
      </c>
      <c r="C66" s="3" t="s">
        <v>57</v>
      </c>
      <c r="D66" s="3" t="s">
        <v>71</v>
      </c>
      <c r="E66" s="16" t="s">
        <v>47</v>
      </c>
      <c r="F66" s="16" t="s">
        <v>80</v>
      </c>
      <c r="G66" s="16" t="s">
        <v>81</v>
      </c>
      <c r="H66" s="16" t="s">
        <v>114</v>
      </c>
      <c r="I66" s="16" t="s">
        <v>76</v>
      </c>
      <c r="J66" s="12">
        <v>36200</v>
      </c>
      <c r="K66" s="12">
        <v>0</v>
      </c>
      <c r="L66" s="12">
        <f t="shared" si="0"/>
        <v>36200</v>
      </c>
    </row>
    <row r="67" spans="1:12" ht="94.5">
      <c r="A67" s="4" t="s">
        <v>137</v>
      </c>
      <c r="B67" s="3" t="s">
        <v>61</v>
      </c>
      <c r="C67" s="3" t="s">
        <v>50</v>
      </c>
      <c r="D67" s="3" t="s">
        <v>69</v>
      </c>
      <c r="E67" s="16" t="s">
        <v>30</v>
      </c>
      <c r="F67" s="16" t="s">
        <v>80</v>
      </c>
      <c r="G67" s="16" t="s">
        <v>81</v>
      </c>
      <c r="H67" s="16" t="s">
        <v>115</v>
      </c>
      <c r="I67" s="16" t="s">
        <v>76</v>
      </c>
      <c r="J67" s="12">
        <v>411150</v>
      </c>
      <c r="K67" s="12">
        <v>0</v>
      </c>
      <c r="L67" s="12">
        <f t="shared" si="0"/>
        <v>411150</v>
      </c>
    </row>
    <row r="68" spans="1:12" ht="143.25" customHeight="1">
      <c r="A68" s="4" t="s">
        <v>138</v>
      </c>
      <c r="B68" s="3" t="s">
        <v>61</v>
      </c>
      <c r="C68" s="3" t="s">
        <v>50</v>
      </c>
      <c r="D68" s="3" t="s">
        <v>69</v>
      </c>
      <c r="E68" s="16" t="s">
        <v>30</v>
      </c>
      <c r="F68" s="16" t="s">
        <v>80</v>
      </c>
      <c r="G68" s="16" t="s">
        <v>81</v>
      </c>
      <c r="H68" s="16" t="s">
        <v>116</v>
      </c>
      <c r="I68" s="16" t="s">
        <v>76</v>
      </c>
      <c r="J68" s="12">
        <v>138850</v>
      </c>
      <c r="K68" s="12">
        <v>0</v>
      </c>
      <c r="L68" s="12">
        <f t="shared" si="0"/>
        <v>138850</v>
      </c>
    </row>
    <row r="69" spans="1:12" s="5" customFormat="1" ht="39" customHeight="1">
      <c r="A69" s="8" t="s">
        <v>100</v>
      </c>
      <c r="B69" s="9"/>
      <c r="C69" s="9"/>
      <c r="D69" s="9"/>
      <c r="E69" s="9"/>
      <c r="F69" s="9"/>
      <c r="G69" s="9"/>
      <c r="H69" s="9"/>
      <c r="I69" s="9"/>
      <c r="J69" s="10">
        <f>J8</f>
        <v>71229866.170000002</v>
      </c>
      <c r="K69" s="10">
        <f>K8</f>
        <v>694650</v>
      </c>
      <c r="L69" s="10">
        <f>L8</f>
        <v>71924516.170000002</v>
      </c>
    </row>
  </sheetData>
  <autoFilter ref="A7:L69"/>
  <mergeCells count="3">
    <mergeCell ref="G3:L3"/>
    <mergeCell ref="B1:L1"/>
    <mergeCell ref="A5:L5"/>
  </mergeCells>
  <phoneticPr fontId="0" type="noConversion"/>
  <pageMargins left="0.39370078740157483" right="0.19685039370078741" top="0.59055118110236227" bottom="0.59055118110236227" header="0.31496062992125984" footer="0.31496062992125984"/>
  <pageSetup paperSize="9" scale="69"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 РФО</cp:lastModifiedBy>
  <cp:lastPrinted>2023-05-16T06:13:47Z</cp:lastPrinted>
  <dcterms:created xsi:type="dcterms:W3CDTF">2013-10-30T08:55:37Z</dcterms:created>
  <dcterms:modified xsi:type="dcterms:W3CDTF">2023-05-26T05:29:57Z</dcterms:modified>
</cp:coreProperties>
</file>